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PA\OSC et MOF\6 - Outils - Modèles - Guide méthodo\62 - Guide méthodo\Guide méthodologique mars 2023 - en chantier\OSC locales\3. Version espagnole maquettée à revoir\Annexes maquettées\"/>
    </mc:Choice>
  </mc:AlternateContent>
  <bookViews>
    <workbookView xWindow="0" yWindow="0" windowWidth="11640" windowHeight="7524"/>
  </bookViews>
  <sheets>
    <sheet name="Gastos" sheetId="2" r:id="rId1"/>
    <sheet name="Recursos" sheetId="6" r:id="rId2"/>
    <sheet name="Valoraciones" sheetId="9" r:id="rId3"/>
    <sheet name="Planificación de RRHH" sheetId="1" r:id="rId4"/>
    <sheet name="Distribución por país" sheetId="8" r:id="rId5"/>
  </sheets>
  <externalReferences>
    <externalReference r:id="rId6"/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0" i="2" l="1"/>
  <c r="L80" i="2"/>
  <c r="J80" i="2"/>
  <c r="D80" i="2"/>
  <c r="C80" i="2"/>
  <c r="O79" i="2"/>
  <c r="L79" i="2"/>
  <c r="J79" i="2"/>
  <c r="D79" i="2"/>
  <c r="C79" i="2"/>
  <c r="F79" i="2" s="1"/>
  <c r="O78" i="2"/>
  <c r="L78" i="2"/>
  <c r="J78" i="2"/>
  <c r="E78" i="2"/>
  <c r="D78" i="2"/>
  <c r="F78" i="2" s="1"/>
  <c r="C78" i="2"/>
  <c r="O77" i="2"/>
  <c r="L77" i="2"/>
  <c r="J77" i="2"/>
  <c r="D77" i="2"/>
  <c r="C77" i="2"/>
  <c r="F77" i="2" s="1"/>
  <c r="O76" i="2"/>
  <c r="L76" i="2"/>
  <c r="J76" i="2"/>
  <c r="D76" i="2"/>
  <c r="C76" i="2"/>
  <c r="E76" i="2" s="1"/>
  <c r="O74" i="2"/>
  <c r="L74" i="2"/>
  <c r="J74" i="2"/>
  <c r="D74" i="2"/>
  <c r="F74" i="2" s="1"/>
  <c r="C74" i="2"/>
  <c r="E74" i="2" s="1"/>
  <c r="O73" i="2"/>
  <c r="L73" i="2"/>
  <c r="J73" i="2"/>
  <c r="D73" i="2"/>
  <c r="C73" i="2"/>
  <c r="D91" i="1"/>
  <c r="D88" i="1"/>
  <c r="D78" i="1"/>
  <c r="D73" i="1" s="1"/>
  <c r="D77" i="1"/>
  <c r="D76" i="1"/>
  <c r="D75" i="1"/>
  <c r="D74" i="1"/>
  <c r="D72" i="1"/>
  <c r="D71" i="1"/>
  <c r="D70" i="1"/>
  <c r="D69" i="1"/>
  <c r="D68" i="1"/>
  <c r="D66" i="1" s="1"/>
  <c r="D65" i="1"/>
  <c r="D64" i="1"/>
  <c r="D63" i="1"/>
  <c r="D62" i="1"/>
  <c r="D60" i="1" s="1"/>
  <c r="D61" i="1"/>
  <c r="D59" i="1"/>
  <c r="D58" i="1"/>
  <c r="D57" i="1"/>
  <c r="D56" i="1"/>
  <c r="D55" i="1"/>
  <c r="D54" i="1" s="1"/>
  <c r="D48" i="1"/>
  <c r="D42" i="1"/>
  <c r="D35" i="1"/>
  <c r="D41" i="1"/>
  <c r="D37" i="1"/>
  <c r="D29" i="1"/>
  <c r="D23" i="1"/>
  <c r="D11" i="1"/>
  <c r="D16" i="1"/>
  <c r="E80" i="2" l="1"/>
  <c r="F76" i="2"/>
  <c r="F80" i="2"/>
  <c r="E77" i="2"/>
  <c r="E79" i="2"/>
  <c r="E73" i="2"/>
  <c r="F73" i="2"/>
  <c r="D79" i="1"/>
  <c r="R66" i="2"/>
  <c r="Q66" i="2"/>
  <c r="O66" i="2"/>
  <c r="L66" i="2"/>
  <c r="J66" i="2"/>
  <c r="D66" i="2"/>
  <c r="F66" i="2" s="1"/>
  <c r="C66" i="2"/>
  <c r="E66" i="2" s="1"/>
  <c r="S65" i="2"/>
  <c r="Q65" i="2"/>
  <c r="O65" i="2"/>
  <c r="L65" i="2"/>
  <c r="J65" i="2"/>
  <c r="D65" i="2"/>
  <c r="F65" i="2" s="1"/>
  <c r="C65" i="2"/>
  <c r="E65" i="2" s="1"/>
  <c r="Q64" i="2"/>
  <c r="O64" i="2"/>
  <c r="L64" i="2"/>
  <c r="J64" i="2"/>
  <c r="E64" i="2"/>
  <c r="D64" i="2"/>
  <c r="F64" i="2" s="1"/>
  <c r="C64" i="2"/>
  <c r="R64" i="2" s="1"/>
  <c r="Q63" i="2"/>
  <c r="O63" i="2"/>
  <c r="L63" i="2"/>
  <c r="J63" i="2"/>
  <c r="F63" i="2"/>
  <c r="E63" i="2"/>
  <c r="D63" i="2"/>
  <c r="S63" i="2" s="1"/>
  <c r="C63" i="2"/>
  <c r="R63" i="2" s="1"/>
  <c r="S55" i="2"/>
  <c r="Q55" i="2"/>
  <c r="O55" i="2"/>
  <c r="L55" i="2"/>
  <c r="J55" i="2"/>
  <c r="E55" i="2"/>
  <c r="D55" i="2"/>
  <c r="F55" i="2" s="1"/>
  <c r="C55" i="2"/>
  <c r="R55" i="2" s="1"/>
  <c r="Q54" i="2"/>
  <c r="O54" i="2"/>
  <c r="L54" i="2"/>
  <c r="J54" i="2"/>
  <c r="F54" i="2"/>
  <c r="D54" i="2"/>
  <c r="S54" i="2" s="1"/>
  <c r="C54" i="2"/>
  <c r="E54" i="2" s="1"/>
  <c r="Q53" i="2"/>
  <c r="O53" i="2"/>
  <c r="L53" i="2"/>
  <c r="J53" i="2"/>
  <c r="D53" i="2"/>
  <c r="S53" i="2" s="1"/>
  <c r="C53" i="2"/>
  <c r="E53" i="2" s="1"/>
  <c r="Q43" i="2"/>
  <c r="O43" i="2"/>
  <c r="L43" i="2"/>
  <c r="J43" i="2"/>
  <c r="D43" i="2"/>
  <c r="S43" i="2" s="1"/>
  <c r="C43" i="2"/>
  <c r="R43" i="2" s="1"/>
  <c r="Q42" i="2"/>
  <c r="O42" i="2"/>
  <c r="L42" i="2"/>
  <c r="J42" i="2"/>
  <c r="D42" i="2"/>
  <c r="C42" i="2"/>
  <c r="E42" i="2" s="1"/>
  <c r="Q69" i="6"/>
  <c r="O69" i="6"/>
  <c r="L69" i="6"/>
  <c r="J69" i="6"/>
  <c r="D69" i="6"/>
  <c r="S69" i="6" s="1"/>
  <c r="C69" i="6"/>
  <c r="R69" i="6" s="1"/>
  <c r="Q67" i="6"/>
  <c r="O67" i="6"/>
  <c r="L67" i="6"/>
  <c r="J67" i="6"/>
  <c r="D67" i="6"/>
  <c r="C67" i="6"/>
  <c r="R67" i="6" s="1"/>
  <c r="Q66" i="6"/>
  <c r="O66" i="6"/>
  <c r="L66" i="6"/>
  <c r="J66" i="6"/>
  <c r="D66" i="6"/>
  <c r="F66" i="6" s="1"/>
  <c r="C66" i="6"/>
  <c r="R66" i="6" s="1"/>
  <c r="Q65" i="6"/>
  <c r="O65" i="6"/>
  <c r="L65" i="6"/>
  <c r="J65" i="6"/>
  <c r="D65" i="6"/>
  <c r="S65" i="6" s="1"/>
  <c r="C65" i="6"/>
  <c r="R65" i="6" s="1"/>
  <c r="O62" i="6"/>
  <c r="L62" i="6"/>
  <c r="J62" i="6"/>
  <c r="D62" i="6"/>
  <c r="S62" i="6" s="1"/>
  <c r="C62" i="6"/>
  <c r="R62" i="6" s="1"/>
  <c r="O61" i="6"/>
  <c r="L61" i="6"/>
  <c r="J61" i="6"/>
  <c r="D61" i="6"/>
  <c r="S61" i="6" s="1"/>
  <c r="C61" i="6"/>
  <c r="F61" i="6" s="1"/>
  <c r="Q58" i="6"/>
  <c r="O58" i="6"/>
  <c r="L58" i="6"/>
  <c r="J58" i="6"/>
  <c r="D58" i="6"/>
  <c r="S58" i="6" s="1"/>
  <c r="C58" i="6"/>
  <c r="R58" i="6" s="1"/>
  <c r="Q57" i="6"/>
  <c r="O57" i="6"/>
  <c r="L57" i="6"/>
  <c r="J57" i="6"/>
  <c r="D57" i="6"/>
  <c r="C57" i="6"/>
  <c r="E57" i="6" s="1"/>
  <c r="O54" i="6"/>
  <c r="L54" i="6"/>
  <c r="J54" i="6"/>
  <c r="D54" i="6"/>
  <c r="S54" i="6" s="1"/>
  <c r="C54" i="6"/>
  <c r="R54" i="6" s="1"/>
  <c r="O53" i="6"/>
  <c r="L53" i="6"/>
  <c r="J53" i="6"/>
  <c r="D53" i="6"/>
  <c r="C53" i="6"/>
  <c r="R53" i="6" s="1"/>
  <c r="Q50" i="6"/>
  <c r="O50" i="6"/>
  <c r="L50" i="6"/>
  <c r="J50" i="6"/>
  <c r="D50" i="6"/>
  <c r="S50" i="6" s="1"/>
  <c r="C50" i="6"/>
  <c r="R50" i="6" s="1"/>
  <c r="Q49" i="6"/>
  <c r="O49" i="6"/>
  <c r="L49" i="6"/>
  <c r="J49" i="6"/>
  <c r="D49" i="6"/>
  <c r="C49" i="6"/>
  <c r="E49" i="6" s="1"/>
  <c r="Q47" i="6"/>
  <c r="O47" i="6"/>
  <c r="L47" i="6"/>
  <c r="J47" i="6"/>
  <c r="D47" i="6"/>
  <c r="S47" i="6" s="1"/>
  <c r="C47" i="6"/>
  <c r="R47" i="6" s="1"/>
  <c r="Q46" i="6"/>
  <c r="O46" i="6"/>
  <c r="L46" i="6"/>
  <c r="J46" i="6"/>
  <c r="D46" i="6"/>
  <c r="S46" i="6" s="1"/>
  <c r="C46" i="6"/>
  <c r="E46" i="6" s="1"/>
  <c r="Q45" i="6"/>
  <c r="O45" i="6"/>
  <c r="L45" i="6"/>
  <c r="J45" i="6"/>
  <c r="D45" i="6"/>
  <c r="S45" i="6" s="1"/>
  <c r="C45" i="6"/>
  <c r="E45" i="6" s="1"/>
  <c r="Q43" i="6"/>
  <c r="O43" i="6"/>
  <c r="L43" i="6"/>
  <c r="J43" i="6"/>
  <c r="D43" i="6"/>
  <c r="S43" i="6" s="1"/>
  <c r="C43" i="6"/>
  <c r="Q42" i="6"/>
  <c r="O42" i="6"/>
  <c r="L42" i="6"/>
  <c r="J42" i="6"/>
  <c r="D42" i="6"/>
  <c r="S42" i="6" s="1"/>
  <c r="C42" i="6"/>
  <c r="R42" i="6" s="1"/>
  <c r="Q34" i="6"/>
  <c r="O34" i="6"/>
  <c r="L34" i="6"/>
  <c r="J34" i="6"/>
  <c r="D34" i="6"/>
  <c r="S34" i="6" s="1"/>
  <c r="C34" i="6"/>
  <c r="R34" i="6" s="1"/>
  <c r="Q33" i="6"/>
  <c r="O33" i="6"/>
  <c r="L33" i="6"/>
  <c r="J33" i="6"/>
  <c r="D33" i="6"/>
  <c r="C33" i="6"/>
  <c r="E33" i="6" s="1"/>
  <c r="Q30" i="6"/>
  <c r="O30" i="6"/>
  <c r="L30" i="6"/>
  <c r="J30" i="6"/>
  <c r="D30" i="6"/>
  <c r="S30" i="6" s="1"/>
  <c r="C30" i="6"/>
  <c r="R30" i="6" s="1"/>
  <c r="Q29" i="6"/>
  <c r="O29" i="6"/>
  <c r="L29" i="6"/>
  <c r="J29" i="6"/>
  <c r="D29" i="6"/>
  <c r="C29" i="6"/>
  <c r="R29" i="6" s="1"/>
  <c r="Q26" i="6"/>
  <c r="O26" i="6"/>
  <c r="L26" i="6"/>
  <c r="J26" i="6"/>
  <c r="D26" i="6"/>
  <c r="S26" i="6" s="1"/>
  <c r="C26" i="6"/>
  <c r="R26" i="6" s="1"/>
  <c r="Q25" i="6"/>
  <c r="O25" i="6"/>
  <c r="L25" i="6"/>
  <c r="J25" i="6"/>
  <c r="D25" i="6"/>
  <c r="S25" i="6" s="1"/>
  <c r="C25" i="6"/>
  <c r="Q16" i="6"/>
  <c r="O16" i="6"/>
  <c r="L16" i="6"/>
  <c r="J16" i="6"/>
  <c r="D16" i="6"/>
  <c r="S16" i="6" s="1"/>
  <c r="C16" i="6"/>
  <c r="R16" i="6" s="1"/>
  <c r="Q15" i="6"/>
  <c r="O15" i="6"/>
  <c r="L15" i="6"/>
  <c r="J15" i="6"/>
  <c r="D15" i="6"/>
  <c r="C15" i="6"/>
  <c r="E15" i="6" s="1"/>
  <c r="Q14" i="6"/>
  <c r="O14" i="6"/>
  <c r="L14" i="6"/>
  <c r="J14" i="6"/>
  <c r="D14" i="6"/>
  <c r="C14" i="6"/>
  <c r="E14" i="6" s="1"/>
  <c r="Q11" i="6"/>
  <c r="O11" i="6"/>
  <c r="L11" i="6"/>
  <c r="J11" i="6"/>
  <c r="D11" i="6"/>
  <c r="S11" i="6" s="1"/>
  <c r="C11" i="6"/>
  <c r="R11" i="6" s="1"/>
  <c r="Q10" i="6"/>
  <c r="O10" i="6"/>
  <c r="L10" i="6"/>
  <c r="J10" i="6"/>
  <c r="D10" i="6"/>
  <c r="S10" i="6" s="1"/>
  <c r="C10" i="6"/>
  <c r="E10" i="6" s="1"/>
  <c r="Q9" i="6"/>
  <c r="O9" i="6"/>
  <c r="L9" i="6"/>
  <c r="J9" i="6"/>
  <c r="D9" i="6"/>
  <c r="S9" i="6" s="1"/>
  <c r="C9" i="6"/>
  <c r="E9" i="6" s="1"/>
  <c r="D32" i="1"/>
  <c r="D31" i="1"/>
  <c r="D27" i="1"/>
  <c r="D25" i="1"/>
  <c r="D24" i="1"/>
  <c r="D26" i="1"/>
  <c r="D28" i="1"/>
  <c r="B29" i="9"/>
  <c r="C26" i="9"/>
  <c r="C29" i="9" s="1"/>
  <c r="B26" i="9"/>
  <c r="C19" i="9"/>
  <c r="B19" i="9"/>
  <c r="C12" i="9"/>
  <c r="B12" i="9"/>
  <c r="S66" i="2" l="1"/>
  <c r="F42" i="2"/>
  <c r="S64" i="2"/>
  <c r="R65" i="2"/>
  <c r="R53" i="2"/>
  <c r="E43" i="2"/>
  <c r="R54" i="2"/>
  <c r="F43" i="2"/>
  <c r="F53" i="2"/>
  <c r="R42" i="2"/>
  <c r="S42" i="2"/>
  <c r="F57" i="6"/>
  <c r="F67" i="6"/>
  <c r="E69" i="6"/>
  <c r="E67" i="6"/>
  <c r="F69" i="6"/>
  <c r="E65" i="6"/>
  <c r="F65" i="6"/>
  <c r="F43" i="6"/>
  <c r="S66" i="6"/>
  <c r="F62" i="6"/>
  <c r="E66" i="6"/>
  <c r="S67" i="6"/>
  <c r="F53" i="6"/>
  <c r="F58" i="6"/>
  <c r="E62" i="6"/>
  <c r="R61" i="6"/>
  <c r="E61" i="6"/>
  <c r="E58" i="6"/>
  <c r="E53" i="6"/>
  <c r="E50" i="6"/>
  <c r="R57" i="6"/>
  <c r="S57" i="6"/>
  <c r="S53" i="6"/>
  <c r="E54" i="6"/>
  <c r="F54" i="6"/>
  <c r="F46" i="6"/>
  <c r="F33" i="6"/>
  <c r="F49" i="6"/>
  <c r="F50" i="6"/>
  <c r="R49" i="6"/>
  <c r="E42" i="6"/>
  <c r="S49" i="6"/>
  <c r="F25" i="6"/>
  <c r="E47" i="6"/>
  <c r="R43" i="6"/>
  <c r="F34" i="6"/>
  <c r="F42" i="6"/>
  <c r="F47" i="6"/>
  <c r="E43" i="6"/>
  <c r="R45" i="6"/>
  <c r="R46" i="6"/>
  <c r="F45" i="6"/>
  <c r="E29" i="6"/>
  <c r="E34" i="6"/>
  <c r="R33" i="6"/>
  <c r="S33" i="6"/>
  <c r="F29" i="6"/>
  <c r="E30" i="6"/>
  <c r="F30" i="6"/>
  <c r="F15" i="6"/>
  <c r="S29" i="6"/>
  <c r="F14" i="6"/>
  <c r="E26" i="6"/>
  <c r="F26" i="6"/>
  <c r="R25" i="6"/>
  <c r="E16" i="6"/>
  <c r="E25" i="6"/>
  <c r="F16" i="6"/>
  <c r="R14" i="6"/>
  <c r="R15" i="6"/>
  <c r="S14" i="6"/>
  <c r="S15" i="6"/>
  <c r="F9" i="6"/>
  <c r="F10" i="6"/>
  <c r="E11" i="6"/>
  <c r="F11" i="6"/>
  <c r="R9" i="6"/>
  <c r="R10" i="6"/>
  <c r="C19" i="8"/>
  <c r="D19" i="8" s="1"/>
  <c r="D18" i="8"/>
  <c r="D17" i="8"/>
  <c r="D16" i="8"/>
  <c r="C15" i="8"/>
  <c r="D15" i="8" s="1"/>
  <c r="B15" i="8"/>
  <c r="B19" i="8" s="1"/>
  <c r="D14" i="8"/>
  <c r="D13" i="8"/>
  <c r="D12" i="8"/>
  <c r="D11" i="8"/>
  <c r="D10" i="8"/>
  <c r="D9" i="8"/>
  <c r="D8" i="8"/>
  <c r="D7" i="8"/>
  <c r="D6" i="8"/>
  <c r="D5" i="8"/>
  <c r="B60" i="2" l="1"/>
  <c r="D15" i="1" l="1"/>
  <c r="D14" i="1"/>
  <c r="D13" i="1"/>
  <c r="D12" i="1"/>
  <c r="D10" i="1"/>
  <c r="D9" i="1"/>
  <c r="D8" i="1"/>
  <c r="D7" i="1"/>
  <c r="D6" i="1"/>
  <c r="D5" i="1" l="1"/>
  <c r="D17" i="1" s="1"/>
  <c r="J8" i="6"/>
  <c r="J12" i="6"/>
  <c r="O8" i="6"/>
  <c r="O12" i="6"/>
  <c r="B36" i="6"/>
  <c r="B18" i="6"/>
  <c r="C8" i="6"/>
  <c r="E8" i="6" s="1"/>
  <c r="D8" i="6"/>
  <c r="C12" i="6"/>
  <c r="E12" i="6" s="1"/>
  <c r="D12" i="6"/>
  <c r="L8" i="6"/>
  <c r="L12" i="6"/>
  <c r="D3" i="6"/>
  <c r="B70" i="2"/>
  <c r="N60" i="2"/>
  <c r="M60" i="2"/>
  <c r="I60" i="2"/>
  <c r="H60" i="2"/>
  <c r="B16" i="2"/>
  <c r="F12" i="6" l="1"/>
  <c r="F8" i="6"/>
  <c r="O8" i="2"/>
  <c r="L8" i="2"/>
  <c r="O7" i="2"/>
  <c r="L7" i="2"/>
  <c r="J8" i="2"/>
  <c r="J7" i="2"/>
  <c r="D8" i="2"/>
  <c r="C8" i="2"/>
  <c r="D7" i="2"/>
  <c r="C7" i="2"/>
  <c r="B84" i="6" l="1"/>
  <c r="B81" i="6"/>
  <c r="N72" i="6"/>
  <c r="M72" i="6"/>
  <c r="I72" i="6"/>
  <c r="H72" i="6"/>
  <c r="B72" i="6"/>
  <c r="B74" i="6" s="1"/>
  <c r="B76" i="6" s="1"/>
  <c r="O71" i="6"/>
  <c r="L71" i="6"/>
  <c r="J71" i="6"/>
  <c r="D71" i="6"/>
  <c r="C71" i="6"/>
  <c r="E71" i="6" s="1"/>
  <c r="O70" i="6"/>
  <c r="L70" i="6"/>
  <c r="J70" i="6"/>
  <c r="D70" i="6"/>
  <c r="C70" i="6"/>
  <c r="O63" i="6"/>
  <c r="L63" i="6"/>
  <c r="J63" i="6"/>
  <c r="D63" i="6"/>
  <c r="C63" i="6"/>
  <c r="E63" i="6" s="1"/>
  <c r="O59" i="6"/>
  <c r="L59" i="6"/>
  <c r="J59" i="6"/>
  <c r="D59" i="6"/>
  <c r="C59" i="6"/>
  <c r="O55" i="6"/>
  <c r="L55" i="6"/>
  <c r="J55" i="6"/>
  <c r="D55" i="6"/>
  <c r="C55" i="6"/>
  <c r="E55" i="6" s="1"/>
  <c r="O51" i="6"/>
  <c r="L51" i="6"/>
  <c r="J51" i="6"/>
  <c r="D51" i="6"/>
  <c r="C51" i="6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F32" i="6"/>
  <c r="O31" i="6"/>
  <c r="L31" i="6"/>
  <c r="J31" i="6"/>
  <c r="D31" i="6"/>
  <c r="C31" i="6"/>
  <c r="E31" i="6" s="1"/>
  <c r="O27" i="6"/>
  <c r="L27" i="6"/>
  <c r="J27" i="6"/>
  <c r="D27" i="6"/>
  <c r="C27" i="6"/>
  <c r="E27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6" i="6"/>
  <c r="L6" i="6"/>
  <c r="J6" i="6"/>
  <c r="D6" i="6"/>
  <c r="C6" i="6"/>
  <c r="O3" i="6"/>
  <c r="J3" i="6"/>
  <c r="Q62" i="6" l="1"/>
  <c r="Q61" i="6"/>
  <c r="B85" i="6"/>
  <c r="F63" i="6"/>
  <c r="F27" i="6"/>
  <c r="Q8" i="6"/>
  <c r="Q12" i="6"/>
  <c r="F71" i="6"/>
  <c r="O36" i="6"/>
  <c r="F55" i="6"/>
  <c r="F31" i="6"/>
  <c r="C72" i="6"/>
  <c r="E72" i="6" s="1"/>
  <c r="F17" i="6"/>
  <c r="F39" i="6"/>
  <c r="F22" i="6"/>
  <c r="F6" i="6"/>
  <c r="E39" i="6"/>
  <c r="L18" i="6"/>
  <c r="H74" i="6"/>
  <c r="H76" i="6" s="1"/>
  <c r="M74" i="6"/>
  <c r="F70" i="6"/>
  <c r="N74" i="6"/>
  <c r="N76" i="6" s="1"/>
  <c r="L72" i="6"/>
  <c r="F41" i="6"/>
  <c r="F51" i="6"/>
  <c r="F59" i="6"/>
  <c r="I74" i="6"/>
  <c r="I76" i="6" s="1"/>
  <c r="J18" i="6"/>
  <c r="C36" i="6"/>
  <c r="L36" i="6"/>
  <c r="D36" i="6"/>
  <c r="J36" i="6"/>
  <c r="J72" i="6"/>
  <c r="E6" i="6"/>
  <c r="D18" i="6"/>
  <c r="F23" i="6"/>
  <c r="F35" i="6"/>
  <c r="B82" i="6"/>
  <c r="M4" i="6" s="1"/>
  <c r="C3" i="6" s="1"/>
  <c r="C18" i="6" s="1"/>
  <c r="E18" i="6" s="1"/>
  <c r="O72" i="6"/>
  <c r="E41" i="6"/>
  <c r="E51" i="6"/>
  <c r="E59" i="6"/>
  <c r="E70" i="6"/>
  <c r="D72" i="6"/>
  <c r="Q53" i="6" l="1"/>
  <c r="Q54" i="6"/>
  <c r="O74" i="6"/>
  <c r="L74" i="6"/>
  <c r="L76" i="6" s="1"/>
  <c r="F3" i="6"/>
  <c r="E3" i="6"/>
  <c r="O4" i="6"/>
  <c r="M18" i="6"/>
  <c r="O18" i="6" s="1"/>
  <c r="J74" i="6"/>
  <c r="F72" i="6"/>
  <c r="D74" i="6"/>
  <c r="E36" i="6"/>
  <c r="C74" i="6"/>
  <c r="F18" i="6"/>
  <c r="F36" i="6"/>
  <c r="J76" i="6"/>
  <c r="M76" i="6" l="1"/>
  <c r="Q70" i="6"/>
  <c r="Q59" i="6"/>
  <c r="Q51" i="6"/>
  <c r="Q41" i="6"/>
  <c r="Q35" i="6"/>
  <c r="Q17" i="6"/>
  <c r="Q3" i="6"/>
  <c r="Q27" i="6"/>
  <c r="Q22" i="6"/>
  <c r="Q76" i="6"/>
  <c r="Q31" i="6"/>
  <c r="Q6" i="6"/>
  <c r="Q23" i="6"/>
  <c r="Q71" i="6"/>
  <c r="Q63" i="6"/>
  <c r="Q55" i="6"/>
  <c r="Q39" i="6"/>
  <c r="Q36" i="6"/>
  <c r="Q18" i="6"/>
  <c r="Q72" i="6"/>
  <c r="C76" i="6"/>
  <c r="E74" i="6"/>
  <c r="D76" i="6"/>
  <c r="F74" i="6"/>
  <c r="Q74" i="6"/>
  <c r="R12" i="6" l="1"/>
  <c r="R8" i="6"/>
  <c r="S12" i="6"/>
  <c r="S8" i="6"/>
  <c r="O76" i="6"/>
  <c r="S74" i="6"/>
  <c r="R76" i="6"/>
  <c r="R17" i="6"/>
  <c r="R31" i="6"/>
  <c r="R72" i="6"/>
  <c r="E76" i="6"/>
  <c r="R55" i="6"/>
  <c r="R27" i="6"/>
  <c r="R23" i="6"/>
  <c r="R22" i="6"/>
  <c r="R35" i="6"/>
  <c r="R59" i="6"/>
  <c r="R18" i="6"/>
  <c r="R41" i="6"/>
  <c r="R6" i="6"/>
  <c r="R3" i="6"/>
  <c r="R39" i="6"/>
  <c r="R63" i="6"/>
  <c r="R71" i="6"/>
  <c r="R70" i="6"/>
  <c r="R51" i="6"/>
  <c r="R36" i="6"/>
  <c r="S76" i="6"/>
  <c r="F76" i="6"/>
  <c r="S35" i="6"/>
  <c r="S22" i="6"/>
  <c r="S3" i="6"/>
  <c r="S17" i="6"/>
  <c r="S70" i="6"/>
  <c r="S63" i="6"/>
  <c r="S71" i="6"/>
  <c r="S23" i="6"/>
  <c r="S41" i="6"/>
  <c r="S51" i="6"/>
  <c r="S55" i="6"/>
  <c r="S39" i="6"/>
  <c r="S59" i="6"/>
  <c r="S31" i="6"/>
  <c r="S6" i="6"/>
  <c r="S27" i="6"/>
  <c r="S36" i="6"/>
  <c r="S18" i="6"/>
  <c r="S72" i="6"/>
  <c r="R74" i="6"/>
  <c r="F8" i="2" l="1"/>
  <c r="F7" i="2"/>
  <c r="E8" i="2"/>
  <c r="E7" i="2"/>
  <c r="K100" i="2"/>
  <c r="O98" i="2"/>
  <c r="L98" i="2"/>
  <c r="J98" i="2"/>
  <c r="D98" i="2"/>
  <c r="C98" i="2"/>
  <c r="E98" i="2" s="1"/>
  <c r="N97" i="2"/>
  <c r="M97" i="2"/>
  <c r="I97" i="2"/>
  <c r="H97" i="2"/>
  <c r="B97" i="2"/>
  <c r="O95" i="2"/>
  <c r="L95" i="2"/>
  <c r="J95" i="2"/>
  <c r="D95" i="2"/>
  <c r="C95" i="2"/>
  <c r="E95" i="2" s="1"/>
  <c r="F93" i="2"/>
  <c r="N92" i="2"/>
  <c r="M92" i="2"/>
  <c r="I92" i="2"/>
  <c r="H92" i="2"/>
  <c r="B92" i="2"/>
  <c r="O91" i="2"/>
  <c r="L91" i="2"/>
  <c r="J91" i="2"/>
  <c r="D91" i="2"/>
  <c r="C91" i="2"/>
  <c r="E91" i="2" s="1"/>
  <c r="O90" i="2"/>
  <c r="L90" i="2"/>
  <c r="J90" i="2"/>
  <c r="D90" i="2"/>
  <c r="C90" i="2"/>
  <c r="O88" i="2"/>
  <c r="L88" i="2"/>
  <c r="J88" i="2"/>
  <c r="D88" i="2"/>
  <c r="C88" i="2"/>
  <c r="E88" i="2" s="1"/>
  <c r="O87" i="2"/>
  <c r="L87" i="2"/>
  <c r="J87" i="2"/>
  <c r="D87" i="2"/>
  <c r="C87" i="2"/>
  <c r="E87" i="2" s="1"/>
  <c r="O85" i="2"/>
  <c r="L85" i="2"/>
  <c r="J85" i="2"/>
  <c r="D85" i="2"/>
  <c r="C85" i="2"/>
  <c r="E85" i="2" s="1"/>
  <c r="O84" i="2"/>
  <c r="L84" i="2"/>
  <c r="J84" i="2"/>
  <c r="D84" i="2"/>
  <c r="C84" i="2"/>
  <c r="E84" i="2" s="1"/>
  <c r="N81" i="2"/>
  <c r="M81" i="2"/>
  <c r="I81" i="2"/>
  <c r="H81" i="2"/>
  <c r="B81" i="2"/>
  <c r="N70" i="2"/>
  <c r="M70" i="2"/>
  <c r="I70" i="2"/>
  <c r="H70" i="2"/>
  <c r="O69" i="2"/>
  <c r="L69" i="2"/>
  <c r="J69" i="2"/>
  <c r="D69" i="2"/>
  <c r="C69" i="2"/>
  <c r="O68" i="2"/>
  <c r="L68" i="2"/>
  <c r="J68" i="2"/>
  <c r="D68" i="2"/>
  <c r="C68" i="2"/>
  <c r="E68" i="2" s="1"/>
  <c r="O67" i="2"/>
  <c r="L67" i="2"/>
  <c r="J67" i="2"/>
  <c r="D67" i="2"/>
  <c r="C67" i="2"/>
  <c r="E67" i="2" s="1"/>
  <c r="O62" i="2"/>
  <c r="L62" i="2"/>
  <c r="J62" i="2"/>
  <c r="D62" i="2"/>
  <c r="C62" i="2"/>
  <c r="E62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E57" i="2" s="1"/>
  <c r="O56" i="2"/>
  <c r="L56" i="2"/>
  <c r="J56" i="2"/>
  <c r="D56" i="2"/>
  <c r="C56" i="2"/>
  <c r="E56" i="2" s="1"/>
  <c r="O52" i="2"/>
  <c r="L52" i="2"/>
  <c r="J52" i="2"/>
  <c r="D52" i="2"/>
  <c r="C52" i="2"/>
  <c r="E52" i="2" s="1"/>
  <c r="N50" i="2"/>
  <c r="M50" i="2"/>
  <c r="I50" i="2"/>
  <c r="H50" i="2"/>
  <c r="B50" i="2"/>
  <c r="O49" i="2"/>
  <c r="L49" i="2"/>
  <c r="J49" i="2"/>
  <c r="D49" i="2"/>
  <c r="C49" i="2"/>
  <c r="O47" i="2"/>
  <c r="L47" i="2"/>
  <c r="J47" i="2"/>
  <c r="D47" i="2"/>
  <c r="C47" i="2"/>
  <c r="E47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B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C4" i="2"/>
  <c r="E4" i="2" s="1"/>
  <c r="L97" i="2" l="1"/>
  <c r="F39" i="2"/>
  <c r="F59" i="2"/>
  <c r="L36" i="2"/>
  <c r="O70" i="2"/>
  <c r="D81" i="2"/>
  <c r="D97" i="2"/>
  <c r="C97" i="2"/>
  <c r="E97" i="2" s="1"/>
  <c r="H94" i="2"/>
  <c r="H96" i="2" s="1"/>
  <c r="H99" i="2" s="1"/>
  <c r="F58" i="2"/>
  <c r="F88" i="2"/>
  <c r="D92" i="2"/>
  <c r="M94" i="2"/>
  <c r="M96" i="2" s="1"/>
  <c r="M99" i="2" s="1"/>
  <c r="D16" i="2"/>
  <c r="C36" i="2"/>
  <c r="E36" i="2" s="1"/>
  <c r="D36" i="2"/>
  <c r="D50" i="2"/>
  <c r="D70" i="2"/>
  <c r="F9" i="2"/>
  <c r="F13" i="2"/>
  <c r="C16" i="2"/>
  <c r="E16" i="2" s="1"/>
  <c r="F57" i="2"/>
  <c r="C81" i="2"/>
  <c r="E81" i="2" s="1"/>
  <c r="F85" i="2"/>
  <c r="F67" i="2"/>
  <c r="F15" i="2"/>
  <c r="F22" i="2"/>
  <c r="F30" i="2"/>
  <c r="F35" i="2"/>
  <c r="C92" i="2"/>
  <c r="E92" i="2" s="1"/>
  <c r="O36" i="2"/>
  <c r="F45" i="2"/>
  <c r="F69" i="2"/>
  <c r="J81" i="2"/>
  <c r="F84" i="2"/>
  <c r="O97" i="2"/>
  <c r="F52" i="2"/>
  <c r="F91" i="2"/>
  <c r="J97" i="2"/>
  <c r="F4" i="2"/>
  <c r="F25" i="2"/>
  <c r="E69" i="2"/>
  <c r="O81" i="2"/>
  <c r="F11" i="2"/>
  <c r="O16" i="2"/>
  <c r="F47" i="2"/>
  <c r="F68" i="2"/>
  <c r="J92" i="2"/>
  <c r="F23" i="2"/>
  <c r="F26" i="2"/>
  <c r="F31" i="2"/>
  <c r="J36" i="2"/>
  <c r="O92" i="2"/>
  <c r="L16" i="2"/>
  <c r="J16" i="2"/>
  <c r="F14" i="2"/>
  <c r="F29" i="2"/>
  <c r="E34" i="2"/>
  <c r="E40" i="2"/>
  <c r="F40" i="2"/>
  <c r="E49" i="2"/>
  <c r="F49" i="2"/>
  <c r="J50" i="2"/>
  <c r="C50" i="2"/>
  <c r="F62" i="2"/>
  <c r="C70" i="2"/>
  <c r="J70" i="2"/>
  <c r="F5" i="2"/>
  <c r="F10" i="2"/>
  <c r="F19" i="2"/>
  <c r="F20" i="2"/>
  <c r="F34" i="2"/>
  <c r="E29" i="2"/>
  <c r="F33" i="2"/>
  <c r="F27" i="2"/>
  <c r="F44" i="2"/>
  <c r="L60" i="2"/>
  <c r="E90" i="2"/>
  <c r="L81" i="2"/>
  <c r="F90" i="2"/>
  <c r="F98" i="2"/>
  <c r="O60" i="2"/>
  <c r="O50" i="2"/>
  <c r="F56" i="2"/>
  <c r="F87" i="2"/>
  <c r="B94" i="2"/>
  <c r="F95" i="2"/>
  <c r="L70" i="2"/>
  <c r="L92" i="2"/>
  <c r="L50" i="2"/>
  <c r="L94" i="2" l="1"/>
  <c r="M77" i="6"/>
  <c r="M100" i="2"/>
  <c r="H100" i="2"/>
  <c r="H77" i="6"/>
  <c r="F92" i="2"/>
  <c r="F81" i="2"/>
  <c r="N94" i="2"/>
  <c r="O94" i="2" s="1"/>
  <c r="D60" i="2"/>
  <c r="F97" i="2"/>
  <c r="I94" i="2"/>
  <c r="E50" i="2"/>
  <c r="B96" i="2"/>
  <c r="E70" i="2"/>
  <c r="C60" i="2"/>
  <c r="J60" i="2"/>
  <c r="F50" i="2"/>
  <c r="F16" i="2"/>
  <c r="F36" i="2"/>
  <c r="F70" i="2"/>
  <c r="L96" i="2" l="1"/>
  <c r="L99" i="2" s="1"/>
  <c r="B99" i="2"/>
  <c r="N96" i="2"/>
  <c r="N99" i="2" s="1"/>
  <c r="D94" i="2"/>
  <c r="J94" i="2"/>
  <c r="I96" i="2"/>
  <c r="J96" i="2" s="1"/>
  <c r="C94" i="2"/>
  <c r="E94" i="2" s="1"/>
  <c r="E60" i="2"/>
  <c r="F60" i="2"/>
  <c r="Q77" i="2" l="1"/>
  <c r="Q80" i="2"/>
  <c r="Q76" i="2"/>
  <c r="Q79" i="2"/>
  <c r="Q78" i="2"/>
  <c r="Q73" i="2"/>
  <c r="Q74" i="2"/>
  <c r="N100" i="2"/>
  <c r="N77" i="6"/>
  <c r="Q94" i="2"/>
  <c r="B77" i="6"/>
  <c r="B100" i="2"/>
  <c r="L100" i="2"/>
  <c r="L77" i="6"/>
  <c r="I99" i="2"/>
  <c r="C99" i="2" s="1"/>
  <c r="F94" i="2"/>
  <c r="C96" i="2"/>
  <c r="D96" i="2"/>
  <c r="O96" i="2"/>
  <c r="Q29" i="2"/>
  <c r="Q59" i="2"/>
  <c r="Q98" i="2"/>
  <c r="Q60" i="2"/>
  <c r="Q30" i="2"/>
  <c r="Q50" i="2"/>
  <c r="Q26" i="2"/>
  <c r="Q92" i="2"/>
  <c r="Q31" i="2"/>
  <c r="Q13" i="2"/>
  <c r="Q33" i="2"/>
  <c r="Q34" i="2"/>
  <c r="Q91" i="2"/>
  <c r="Q39" i="2"/>
  <c r="Q68" i="2"/>
  <c r="Q57" i="2"/>
  <c r="Q10" i="2"/>
  <c r="Q62" i="2"/>
  <c r="Q15" i="2"/>
  <c r="Q99" i="2"/>
  <c r="Q20" i="2"/>
  <c r="Q19" i="2"/>
  <c r="Q14" i="2"/>
  <c r="Q67" i="2"/>
  <c r="Q16" i="2"/>
  <c r="Q88" i="2"/>
  <c r="Q22" i="2"/>
  <c r="Q35" i="2"/>
  <c r="Q8" i="2"/>
  <c r="Q52" i="2"/>
  <c r="Q56" i="2"/>
  <c r="Q97" i="2"/>
  <c r="Q11" i="2"/>
  <c r="Q69" i="2"/>
  <c r="Q70" i="2"/>
  <c r="Q85" i="2"/>
  <c r="Q4" i="2"/>
  <c r="Q27" i="2"/>
  <c r="Q47" i="2"/>
  <c r="Q84" i="2"/>
  <c r="Q7" i="2"/>
  <c r="Q45" i="2"/>
  <c r="Q58" i="2"/>
  <c r="Q36" i="2"/>
  <c r="Q25" i="2"/>
  <c r="Q5" i="2"/>
  <c r="Q95" i="2"/>
  <c r="Q87" i="2"/>
  <c r="Q81" i="2"/>
  <c r="Q23" i="2"/>
  <c r="Q9" i="2"/>
  <c r="Q40" i="2"/>
  <c r="Q49" i="2"/>
  <c r="Q44" i="2"/>
  <c r="Q90" i="2"/>
  <c r="Q96" i="2"/>
  <c r="O99" i="2"/>
  <c r="R80" i="2" l="1"/>
  <c r="R77" i="2"/>
  <c r="R78" i="2"/>
  <c r="R79" i="2"/>
  <c r="R76" i="2"/>
  <c r="R73" i="2"/>
  <c r="R74" i="2"/>
  <c r="D99" i="2"/>
  <c r="S11" i="2" s="1"/>
  <c r="I100" i="2"/>
  <c r="I77" i="6"/>
  <c r="C77" i="6"/>
  <c r="C100" i="2"/>
  <c r="J99" i="2"/>
  <c r="F96" i="2"/>
  <c r="E96" i="2"/>
  <c r="R8" i="2"/>
  <c r="R7" i="2"/>
  <c r="E99" i="2"/>
  <c r="R99" i="2"/>
  <c r="R84" i="2"/>
  <c r="R68" i="2"/>
  <c r="R31" i="2"/>
  <c r="R95" i="2"/>
  <c r="R45" i="2"/>
  <c r="R36" i="2"/>
  <c r="R26" i="2"/>
  <c r="R57" i="2"/>
  <c r="R91" i="2"/>
  <c r="R9" i="2"/>
  <c r="R14" i="2"/>
  <c r="R5" i="2"/>
  <c r="R23" i="2"/>
  <c r="R35" i="2"/>
  <c r="R44" i="2"/>
  <c r="R22" i="2"/>
  <c r="R25" i="2"/>
  <c r="R97" i="2"/>
  <c r="R52" i="2"/>
  <c r="R59" i="2"/>
  <c r="R85" i="2"/>
  <c r="R98" i="2"/>
  <c r="R56" i="2"/>
  <c r="R87" i="2"/>
  <c r="R15" i="2"/>
  <c r="R69" i="2"/>
  <c r="R92" i="2"/>
  <c r="R19" i="2"/>
  <c r="R62" i="2"/>
  <c r="R30" i="2"/>
  <c r="R49" i="2"/>
  <c r="R11" i="2"/>
  <c r="R10" i="2"/>
  <c r="R88" i="2"/>
  <c r="R81" i="2"/>
  <c r="R13" i="2"/>
  <c r="R29" i="2"/>
  <c r="R47" i="2"/>
  <c r="R27" i="2"/>
  <c r="R67" i="2"/>
  <c r="R4" i="2"/>
  <c r="R34" i="2"/>
  <c r="R40" i="2"/>
  <c r="R16" i="2"/>
  <c r="R20" i="2"/>
  <c r="R90" i="2"/>
  <c r="R39" i="2"/>
  <c r="R58" i="2"/>
  <c r="R33" i="2"/>
  <c r="R70" i="2"/>
  <c r="R50" i="2"/>
  <c r="R94" i="2"/>
  <c r="R60" i="2"/>
  <c r="R96" i="2"/>
  <c r="S59" i="2" l="1"/>
  <c r="S81" i="2"/>
  <c r="S84" i="2"/>
  <c r="S85" i="2"/>
  <c r="S29" i="2"/>
  <c r="S92" i="2"/>
  <c r="S94" i="2"/>
  <c r="S45" i="2"/>
  <c r="S10" i="2"/>
  <c r="S30" i="2"/>
  <c r="S25" i="2"/>
  <c r="S31" i="2"/>
  <c r="S96" i="2"/>
  <c r="S16" i="2"/>
  <c r="S13" i="2"/>
  <c r="S52" i="2"/>
  <c r="S19" i="2"/>
  <c r="S36" i="2"/>
  <c r="S23" i="2"/>
  <c r="S91" i="2"/>
  <c r="S56" i="2"/>
  <c r="S70" i="2"/>
  <c r="S98" i="2"/>
  <c r="S34" i="2"/>
  <c r="S68" i="2"/>
  <c r="S26" i="2"/>
  <c r="S50" i="2"/>
  <c r="S90" i="2"/>
  <c r="D77" i="6"/>
  <c r="S76" i="2"/>
  <c r="S79" i="2"/>
  <c r="S77" i="2"/>
  <c r="S78" i="2"/>
  <c r="S80" i="2"/>
  <c r="F99" i="2"/>
  <c r="S97" i="2"/>
  <c r="S69" i="2"/>
  <c r="S15" i="2"/>
  <c r="S20" i="2"/>
  <c r="S87" i="2"/>
  <c r="S99" i="2"/>
  <c r="S49" i="2"/>
  <c r="S67" i="2"/>
  <c r="S95" i="2"/>
  <c r="S40" i="2"/>
  <c r="S35" i="2"/>
  <c r="S47" i="2"/>
  <c r="S7" i="2"/>
  <c r="S44" i="2"/>
  <c r="S27" i="2"/>
  <c r="S88" i="2"/>
  <c r="S22" i="2"/>
  <c r="S62" i="2"/>
  <c r="S5" i="2"/>
  <c r="S8" i="2"/>
  <c r="S60" i="2"/>
  <c r="S33" i="2"/>
  <c r="S4" i="2"/>
  <c r="S57" i="2"/>
  <c r="S14" i="2"/>
  <c r="S39" i="2"/>
  <c r="S9" i="2"/>
  <c r="D100" i="2"/>
  <c r="S73" i="2"/>
  <c r="S74" i="2"/>
  <c r="D47" i="1"/>
  <c r="D46" i="1"/>
  <c r="D45" i="1"/>
  <c r="D44" i="1"/>
  <c r="D43" i="1"/>
  <c r="D40" i="1"/>
  <c r="D39" i="1"/>
  <c r="D38" i="1"/>
  <c r="D34" i="1"/>
  <c r="D33" i="1"/>
  <c r="D30" i="1"/>
</calcChain>
</file>

<file path=xl/comments1.xml><?xml version="1.0" encoding="utf-8"?>
<comments xmlns="http://schemas.openxmlformats.org/spreadsheetml/2006/main">
  <authors>
    <author>LORENZO Martine</author>
  </authors>
  <commentList>
    <comment ref="A98" authorId="0" shapeId="0">
      <text>
        <r>
          <rPr>
            <b/>
            <sz val="9"/>
            <color indexed="81"/>
            <rFont val="Tahoma"/>
            <family val="2"/>
          </rPr>
          <t>El porcentaje aplicado se definirá después.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charset val="1"/>
          </rPr>
          <t>La AFD tendrá en cuenta este monto hasta el final del proyecto, cuando se entregue el informe financiero final</t>
        </r>
      </text>
    </comment>
  </commentList>
</comments>
</file>

<file path=xl/sharedStrings.xml><?xml version="1.0" encoding="utf-8"?>
<sst xmlns="http://schemas.openxmlformats.org/spreadsheetml/2006/main" count="239" uniqueCount="178">
  <si>
    <t xml:space="preserve">
Núm. proyecto:
Parte 1: XX meses
Parte 2: XX meses 
Tipo de gastos (en euros € €)
 (detallar / desatar las siglas)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</si>
  <si>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gastos realizados Parte 1 + revisados Parte 2 
(en euros €)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</si>
  <si>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gastos realizados (Parte 1 + Parte 2)
(en euros €)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</si>
  <si>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Variación
total real / total revisado (en %)</t>
    </r>
  </si>
  <si>
    <t>Gastos realizados
Parte 1
(en euros €)</t>
  </si>
  <si>
    <t>Gastos revisados 
Parte 2 
(en euros €)**</t>
  </si>
  <si>
    <t>Gastos realizados
Parte 2
(en euros €)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</si>
  <si>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 Variación
realizado / revisado
Parte 2
(en %)</t>
    </r>
  </si>
  <si>
    <r>
      <rPr>
        <b/>
        <sz val="12"/>
        <color rgb="FFFF0000"/>
        <rFont val="Arial"/>
        <family val="2"/>
      </rPr>
      <t xml:space="preserve">(automático) </t>
    </r>
    <r>
      <rPr>
        <b/>
        <sz val="12"/>
        <rFont val="Arial"/>
        <family val="2"/>
      </rPr>
      <t>Parte de los gastos revisados / total de gastos revisados 
(en %)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</si>
  <si>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Parte de los gastos realizados / total de gastos   realizados
(en %)</t>
    </r>
  </si>
  <si>
    <r>
      <rPr>
        <b/>
        <sz val="12"/>
        <color rgb="FF000000"/>
        <rFont val="Arial"/>
      </rPr>
      <t xml:space="preserve">Modo de cálculo
</t>
    </r>
    <r>
      <rPr>
        <b/>
        <sz val="12"/>
        <color rgb="FFFF0000"/>
        <rFont val="Arial"/>
      </rPr>
      <t xml:space="preserve">(costo unitario por número de unidades)
(especifique los gastos valorados)
</t>
    </r>
    <r>
      <rPr>
        <sz val="12"/>
        <color rgb="FF000000"/>
        <rFont val="Arial"/>
      </rPr>
      <t>(debe caber en una línea para no desestructurar el cuadro - 230 caracteres, tipografía 12 p.)</t>
    </r>
  </si>
  <si>
    <t>1- Inmobiliario, equipo técnico y mobiliario</t>
  </si>
  <si>
    <t xml:space="preserve"> - Bienes inmobiliarios, oficinas, terrenos, infraestructura</t>
  </si>
  <si>
    <t xml:space="preserve"> - Equipo técnico y vehículos</t>
  </si>
  <si>
    <t xml:space="preserve"> - Programas de filtrado</t>
  </si>
  <si>
    <t xml:space="preserve"> - Mobiliario</t>
  </si>
  <si>
    <t>Subtotal 1 - Inmobiliario, equipo técnico y mobiliario</t>
  </si>
  <si>
    <t>2- Gastos de servicios, compras y alquileres</t>
  </si>
  <si>
    <r>
      <t xml:space="preserve"> - Insumos, materias primas, mercancías y otros </t>
    </r>
    <r>
      <rPr>
        <i/>
        <sz val="12"/>
        <color theme="1"/>
        <rFont val="Arial"/>
        <family val="2"/>
      </rPr>
      <t>suministros</t>
    </r>
  </si>
  <si>
    <t xml:space="preserve"> - Materiales y consumibles</t>
  </si>
  <si>
    <t xml:space="preserve"> - Alquileres, sin considerar el leasing (salas, vehículos, oficinas, etc.)</t>
  </si>
  <si>
    <t xml:space="preserve"> - Gastos de documentación, publicación y distribución</t>
  </si>
  <si>
    <t xml:space="preserve"> - Otras compras y servicios externos (teléfono, internet, etc.)</t>
  </si>
  <si>
    <t>Subtotal 2 - Compras y servicios externos</t>
  </si>
  <si>
    <t>3- Gastos por estudios, consultorías y servicios externos 
(entre ellos auditoría y evaluación)</t>
  </si>
  <si>
    <t xml:space="preserve"> - Gastos por servicios específicos del proyecto (conserjería, conservación, mantenimiento, etc.)</t>
  </si>
  <si>
    <t xml:space="preserve"> - Evaluación externa</t>
  </si>
  <si>
    <t xml:space="preserve"> -  Auditoría externa (obligatoria para todos los proyectos)</t>
  </si>
  <si>
    <t>Subtotal 3 - Gastos por servicios, estudios y prestaciones externas</t>
  </si>
  <si>
    <t>4- Gastos de viajes, desplazamientos y misiones relacionados con el proyecto</t>
  </si>
  <si>
    <t>Subtotal 4 - Gastos de viaje, desplazamientos y misiones relacionados con el proyecto</t>
  </si>
  <si>
    <t xml:space="preserve"> </t>
  </si>
  <si>
    <t>Subtotal 5 - Actividades no clasificables</t>
  </si>
  <si>
    <t>6-Recursos Humanos
(ir a la pestaña 'Planificación de Recursos Humanos', es obligatorio completarla)</t>
  </si>
  <si>
    <t>Subtotal 6 - Recursos humanos</t>
  </si>
  <si>
    <t>7- Fondos redistributivos (no conciernen a las retrocesiones)</t>
  </si>
  <si>
    <t xml:space="preserve"> - Fondos para convocatorias de proyectos</t>
  </si>
  <si>
    <t xml:space="preserve"> - Fondos de emergencia (apoyo legal...)</t>
  </si>
  <si>
    <t xml:space="preserve"> - Otros fondos (microcrédito, microgarantía, microparticipación...)</t>
  </si>
  <si>
    <t>Subtotal 7 - Fondos redistributivos</t>
  </si>
  <si>
    <t>B - Diversos e imprevistos (5% máximo de la línea A)</t>
  </si>
  <si>
    <t>D- Costos indirectos</t>
  </si>
  <si>
    <r>
      <t xml:space="preserve">  - % máximo de la línea C (definido en la AMI </t>
    </r>
    <r>
      <rPr>
        <sz val="12"/>
        <color theme="1"/>
        <rFont val="Arial"/>
        <family val="2"/>
      </rPr>
      <t>correspondiente</t>
    </r>
    <r>
      <rPr>
        <sz val="12"/>
        <rFont val="Arial"/>
        <family val="2"/>
      </rPr>
      <t xml:space="preserve">)
</t>
    </r>
  </si>
  <si>
    <t>TOTAL GENERAL (C+D)</t>
  </si>
  <si>
    <t>controles totales pestaña 'Recursos'</t>
  </si>
  <si>
    <t>FECHA, NOMBRE, CARGO y FIRMA (persona autorizada)</t>
  </si>
  <si>
    <t xml:space="preserve">Introduzca el LOGOTIPO de la OSC </t>
  </si>
  <si>
    <t>* Esta columna también puede incluir las modificaciones de gastos validadas con una Notificación de No Objeción de la AFD obtenida después de la firma del convenio.</t>
  </si>
  <si>
    <t>** Esta columna se completará excepcionalmente, solo si la OSC calcula que en una o varias categorías de gastos se registrarán variaciones iguales o superiores a 20% respecto al total previsto cuando se firmó el convenio.</t>
  </si>
  <si>
    <t>*** Esta columna también puede incluir una modificación de los gastos validada con una Notificación de No Objeción de la AFD y/o añadiendo una cláusula al convenio relativa a la Parte 2.</t>
  </si>
  <si>
    <t xml:space="preserve">
Núm. de proyecto: 
Parte 1: XX meses
Parte 2: XX meses 
Procedencia de los recursos (en euros €)
 (Detallar y desatar las siglas)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</si>
  <si>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recursos consumidos         Parte 1 +    revisada Parte 2
(en euros €)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</si>
  <si>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recursos consumidos
(en euros €)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</si>
  <si>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Variación
total consumido / total revisado (convenio) 
(en %)</t>
    </r>
  </si>
  <si>
    <t>Recursos consumidos
Parte 1
(en euros €)</t>
  </si>
  <si>
    <t>Recursos revisados 
Parte 2 
(en euros €)**</t>
  </si>
  <si>
    <t>Recursos consumidos
Parte 2
(en euros €)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</si>
  <si>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Variación
consumido / revisado 
Parte 2
(en %)</t>
    </r>
  </si>
  <si>
    <r>
      <rPr>
        <b/>
        <sz val="12"/>
        <color rgb="FFFF0000"/>
        <rFont val="Arial"/>
        <family val="2"/>
      </rPr>
      <t xml:space="preserve">(automático) </t>
    </r>
    <r>
      <rPr>
        <b/>
        <sz val="12"/>
        <rFont val="Arial"/>
        <family val="2"/>
      </rPr>
      <t xml:space="preserve">
Parte de los recursos revisados / total de recursos revisados 
(en %)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</si>
  <si>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Parte de los recursos consumidos / total de recursos consumidos
(en %)</t>
    </r>
  </si>
  <si>
    <t xml:space="preserve">Estado de los recursos (adquiridos / solicitados / a solicitar)
</t>
  </si>
  <si>
    <t>1 - Contribución de la AFD y de los ministerios franceses</t>
  </si>
  <si>
    <t>Subvención de la AFD (DPA-OSC)</t>
  </si>
  <si>
    <t>Parte de la subvención AFD (DPA-OSC) recibida en la Parte 1 pero no consumida en la Parte 1</t>
  </si>
  <si>
    <t>Otros financiamientos AFD (detallar):</t>
  </si>
  <si>
    <t>Expertise France (entre ellos, Iniciativa 5%) (detallar)</t>
  </si>
  <si>
    <t>FFEM (detallar)</t>
  </si>
  <si>
    <t>FID (detallar)</t>
  </si>
  <si>
    <t>…</t>
  </si>
  <si>
    <t>Todos los ministerios franceses - servicios centrales y descentralizados (detallar)</t>
  </si>
  <si>
    <t>Subtotal 1 - Contribución AFD y de los ministerios franceses</t>
  </si>
  <si>
    <t>2.1 - Recursos (de procedencia) privados</t>
  </si>
  <si>
    <t>Total de valoraciones de procedencia privada (cf. pestaña 'Valoraciones')</t>
  </si>
  <si>
    <t>Fondos aportados por la OSC</t>
  </si>
  <si>
    <t>Otros fondos privados (detallar)</t>
  </si>
  <si>
    <t>Ingresos propios (detallar)</t>
  </si>
  <si>
    <t>Colaboradores locales (detallar)</t>
  </si>
  <si>
    <t>Subtotal 2.1 - Recursos (de procedencia) privados</t>
  </si>
  <si>
    <t>2.2 - Recursos (de procedencia) públicos, franceses e internacionales</t>
  </si>
  <si>
    <t>Total de valoraciones de procedencia pública (cf. tabla de 'Valoraciones')</t>
  </si>
  <si>
    <t>Autoridades locales francesas (detallar)</t>
  </si>
  <si>
    <t>Agencias del agua (detallar)</t>
  </si>
  <si>
    <t>UE  (detallar)</t>
  </si>
  <si>
    <t>Agencias de las Naciones Unidas (detallar)</t>
  </si>
  <si>
    <t>Gobierno nacional (autoridades federales del país, detallar)</t>
  </si>
  <si>
    <t>Cooperación bilateral (detallar)</t>
  </si>
  <si>
    <t>Instituciones públicas fuera de la tutela del Estado (detallar)</t>
  </si>
  <si>
    <t>Instituciones públicas bajo la tutela del Estado (detallar)</t>
  </si>
  <si>
    <t>Subtotal 2.2 - Recursos (de procedencia) públicos, franceses e internacionales</t>
  </si>
  <si>
    <t>Subtotal 2 - Otros recursos utilizados</t>
  </si>
  <si>
    <t>TOTAL GENERAL DE RECURSOS</t>
  </si>
  <si>
    <t>Controles totales pestaña 'Gastos'</t>
  </si>
  <si>
    <t>Cálculo del saldo AFD</t>
  </si>
  <si>
    <r>
      <t xml:space="preserve">Parte de la subvención AFD recibida en la Parte 1 </t>
    </r>
    <r>
      <rPr>
        <sz val="12"/>
        <color theme="4" tint="-0.499984740745262"/>
        <rFont val="Arial"/>
        <family val="2"/>
      </rPr>
      <t>(introducir manualmente)</t>
    </r>
  </si>
  <si>
    <r>
      <t xml:space="preserve">Parte de la subvención AFD consumida en la Parte 1 </t>
    </r>
    <r>
      <rPr>
        <sz val="12"/>
        <color rgb="FFFF0000"/>
        <rFont val="Arial"/>
        <family val="2"/>
      </rPr>
      <t>(automático)</t>
    </r>
  </si>
  <si>
    <r>
      <t xml:space="preserve">Saldo a consumir en la Parte 2 </t>
    </r>
    <r>
      <rPr>
        <sz val="12"/>
        <color rgb="FFFF0000"/>
        <rFont val="Arial"/>
        <family val="2"/>
      </rPr>
      <t>(automático)</t>
    </r>
  </si>
  <si>
    <r>
      <t xml:space="preserve">Parte de la subvención AFD recibida en la Parte 2 </t>
    </r>
    <r>
      <rPr>
        <sz val="12"/>
        <color theme="4" tint="-0.499984740745262"/>
        <rFont val="Arial"/>
        <family val="2"/>
      </rPr>
      <t>(introducir manualmente en la Parte 2 únicamente)</t>
    </r>
  </si>
  <si>
    <r>
      <t>Parte de la subvención AFD consumida en la Parte 2</t>
    </r>
    <r>
      <rPr>
        <sz val="12"/>
        <color rgb="FFFF0000"/>
        <rFont val="Arial"/>
        <family val="2"/>
      </rPr>
      <t xml:space="preserve"> (automático)</t>
    </r>
  </si>
  <si>
    <t>Monto de la subvención AFD que deberá rembolsarse al finalizar el proyecto si no se gastó todo el presupuesto</t>
  </si>
  <si>
    <t xml:space="preserve">insertar el LOGO de la OSC </t>
  </si>
  <si>
    <t>* Esta columna también puede incluir las modificaciones de recursos validadas con una Notificación de No Objeción obtenida después de la firma del convenio.</t>
  </si>
  <si>
    <t>** Esta columna se completará excepcionalmente, solo si la OSC calcula que en una o varias categorías del presupuesto se registrarán variaciones iguales o superiores a 20% respecto al total previsto cuando se firmó el convenio.</t>
  </si>
  <si>
    <t>*** Esta columna también puede incluir una modificación de los recursos validada con una Notificación de No Objeción de la AFD y/o añadiendo una cláusula al convenio relativa a la Parte 2.</t>
  </si>
  <si>
    <t xml:space="preserve">RECUERDE: EN CADA PARTE, EL MONTO DE LAS VALORACIONES DEBE SER IDÉNTICO EN RECURSOS Y GASTOS </t>
  </si>
  <si>
    <t>Este cuadro debe actualizarse cada vez que se envíe de nuevo el cuadro presupuestario a la AFD</t>
  </si>
  <si>
    <t xml:space="preserve">Descriptivo de la valoración
</t>
  </si>
  <si>
    <t>Parte 1 (en euros €)</t>
  </si>
  <si>
    <r>
      <rPr>
        <b/>
        <sz val="12"/>
        <color rgb="FF000000"/>
        <rFont val="Arial"/>
      </rPr>
      <t xml:space="preserve">Parte 2 (en euros </t>
    </r>
    <r>
      <rPr>
        <b/>
        <sz val="12"/>
        <color rgb="FF000000"/>
        <rFont val="Calibri"/>
      </rPr>
      <t>€)</t>
    </r>
  </si>
  <si>
    <t>FORMA DE CÁLCULO (costo unitario - número de unidades)</t>
  </si>
  <si>
    <t xml:space="preserve"> Valoraciones de procedencia privada
</t>
  </si>
  <si>
    <t xml:space="preserve">Subtotal </t>
  </si>
  <si>
    <t>Voluntariado</t>
  </si>
  <si>
    <t xml:space="preserve"> Valoraciones de procedencia pública
</t>
  </si>
  <si>
    <t xml:space="preserve">TOTAL GENERAL </t>
  </si>
  <si>
    <t xml:space="preserve">Insertar el LOGOTIPO DE LA OSC </t>
  </si>
  <si>
    <t>DISTRIBUCIÓN DE LOS COSTOS DE LOS RECURSOS HUMANOS (pueden agregarse tantas líneas como sea necesario)</t>
  </si>
  <si>
    <t>Personal asalariado de la sede de la organización (si está involucrado directamente en las actividades del proyecto)</t>
  </si>
  <si>
    <t>Una función por línea</t>
  </si>
  <si>
    <t>Costo unitario
(salario bruto percibido)</t>
  </si>
  <si>
    <t>Número de meses o % de tiempo invertido</t>
  </si>
  <si>
    <t>Total</t>
  </si>
  <si>
    <t>Descripción del puesto / Participación en el proyecto</t>
  </si>
  <si>
    <t>Equipo técnico</t>
  </si>
  <si>
    <t>Equipo de apoyo, si participa directamente en el proyecto (consulte la guía)</t>
  </si>
  <si>
    <t>TOTAL</t>
  </si>
  <si>
    <t xml:space="preserve">PAĺS </t>
  </si>
  <si>
    <t>Recursos Humanos</t>
  </si>
  <si>
    <t>Costo Unitario
(salario bruto percibido)</t>
  </si>
  <si>
    <t>Descripción del puesto / Participación en el proyecto / A qué organismo pertenece</t>
  </si>
  <si>
    <t>Personal expatriado (detallar, una función por línea, indicar dónde trabaja)</t>
  </si>
  <si>
    <t>Personal de apoyo que trabaja de manera puntual (detallar, una función por línea)</t>
  </si>
  <si>
    <t>Personal local (detallar, una función por línea)</t>
  </si>
  <si>
    <t>Equipo que realiza trabajo de campo técnico</t>
  </si>
  <si>
    <t>Equipo de apoyo</t>
  </si>
  <si>
    <t>Personal tomado en cuenta en el marco del proyecto (si participa directamente en las actividades de éste)</t>
  </si>
  <si>
    <t>Costo unitario</t>
  </si>
  <si>
    <t>Número de días o de meses</t>
  </si>
  <si>
    <t>Descripción del puesto / Participación en el proyecto / A qué organismo pertenece
Precisar si se trata de una prestación de servicios o de voluntariado</t>
  </si>
  <si>
    <t> </t>
  </si>
  <si>
    <t>Este cuadro sólo debe completarse si el proyecto de campo abarca varios países</t>
  </si>
  <si>
    <t xml:space="preserve">
Núm. proyecto:
Parte 1: XX meses 
Parte 2 : XX meses 
(en euros €)</t>
  </si>
  <si>
    <t>Total de gastos realizados</t>
  </si>
  <si>
    <t>A- Desglose de gastos por país</t>
  </si>
  <si>
    <t>País 1</t>
  </si>
  <si>
    <t>País 2</t>
  </si>
  <si>
    <t>País 3</t>
  </si>
  <si>
    <t>País 4</t>
  </si>
  <si>
    <t>País 5</t>
  </si>
  <si>
    <t>Subtotal</t>
  </si>
  <si>
    <t>B- Gastos por las acciones transversales</t>
  </si>
  <si>
    <t>C- Diversos e imprevistos</t>
  </si>
  <si>
    <t>TOTAL GENERAL (A+B+C)</t>
  </si>
  <si>
    <t>Total de gastos  previstos (convenio / en euros €)</t>
  </si>
  <si>
    <t>Gastos previstos (convenio) 
Parte 1
(en euros €)*</t>
  </si>
  <si>
    <t>(automático)
Gastos previstos (convenio)     Parte 2
(en euros €)</t>
  </si>
  <si>
    <t>(automático) Parte de los gastos previstos / total de gastos previstos (convenio)        (en %)</t>
  </si>
  <si>
    <t>Total de recursos previstos (convenio)
(en euros €)</t>
  </si>
  <si>
    <t>Recursos previstos (convenio) 
Parte 1
(en euros €)*</t>
  </si>
  <si>
    <t>(automático) Recursos previstos (convenio)    Parte 2
(en euros €)</t>
  </si>
  <si>
    <t xml:space="preserve">(automático)
Parte de los recursos previstos / total de recursos previstos (convenio)            (en %)
</t>
  </si>
  <si>
    <t>Total de gastos previstos (convenio)</t>
  </si>
  <si>
    <t>(automático)
Variación
realizado / previsto (convenio)
(en %)</t>
  </si>
  <si>
    <t>(automático)
Variación 
total revisada / total previsto (convenio) 
(en %)</t>
  </si>
  <si>
    <t>(automático)
Variación 
consumido / previsto
Parte 1
(en %)</t>
  </si>
  <si>
    <t>(automático)
Variación
total revisado / total previsto (convenio)    (en %)</t>
  </si>
  <si>
    <t>(automático) Variación 
 realizado / previsto
Parte 1
(en %)</t>
  </si>
  <si>
    <t xml:space="preserve"> - Prestaciones externas específicas del proyecto (honorarios de expertos, subcontratación, estudios técnicos, etc.)</t>
  </si>
  <si>
    <t>5- Actividades no clasificables (excluyendo los costes de recursos humanos y por honorarios)</t>
  </si>
  <si>
    <t>A-Subtotal de costes directos (1+2+3+4+5+6)</t>
  </si>
  <si>
    <t>C-Total costes directos (A+B)</t>
  </si>
  <si>
    <t>D- Costes indirectos</t>
  </si>
  <si>
    <t xml:space="preserve">2 - Otros recursos utilizados </t>
  </si>
  <si>
    <t>TOTAL GENERAL</t>
  </si>
  <si>
    <t>Personal asalariado de la sede de la organización involucrado directamente en las actividades del proyecto</t>
  </si>
  <si>
    <t>Personal sobre el terreno</t>
  </si>
  <si>
    <t>Personal expatriado</t>
  </si>
  <si>
    <t>Personal de apoyo que trabaja de manera puntual</t>
  </si>
  <si>
    <t>Personal tomado en cuenta en el marco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</si>
</sst>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0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9"/>
      <color indexed="81"/>
      <name val="Tahoma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color indexed="81"/>
      <name val="Tahoma"/>
      <charset val="1"/>
    </font>
    <font>
      <b/>
      <sz val="11"/>
      <name val="Times New Roman"/>
      <family val="1"/>
    </font>
    <font>
      <b/>
      <i/>
      <sz val="11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2"/>
      <color rgb="FF000000"/>
      <name val="Arial"/>
    </font>
    <font>
      <b/>
      <sz val="12"/>
      <color rgb="FF000000"/>
      <name val="Calibri"/>
    </font>
    <font>
      <b/>
      <sz val="12"/>
      <color rgb="FF000000"/>
      <name val="Arial"/>
      <family val="2"/>
    </font>
    <font>
      <b/>
      <sz val="12"/>
      <color rgb="FFFF0000"/>
      <name val="Arial"/>
    </font>
    <font>
      <sz val="12"/>
      <color rgb="FF000000"/>
      <name val="Arial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4" tint="-0.499984740745262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rgb="FFF4B084"/>
        <bgColor rgb="FF000000"/>
      </patternFill>
    </fill>
    <fill>
      <patternFill patternType="gray125">
        <fgColor rgb="FF000000"/>
        <bgColor rgb="FFF4B084"/>
      </patternFill>
    </fill>
    <fill>
      <patternFill patternType="solid">
        <fgColor theme="7" tint="0.39997558519241921"/>
        <bgColor rgb="FF000000"/>
      </patternFill>
    </fill>
    <fill>
      <patternFill patternType="gray125">
        <fgColor rgb="FF000000"/>
        <bgColor theme="7" tint="0.39997558519241921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33">
    <xf numFmtId="0" fontId="0" fillId="0" borderId="0" xfId="0"/>
    <xf numFmtId="0" fontId="2" fillId="0" borderId="0" xfId="0" applyFont="1"/>
    <xf numFmtId="0" fontId="3" fillId="0" borderId="0" xfId="0" applyFont="1"/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0" fontId="2" fillId="3" borderId="0" xfId="0" applyFont="1" applyFill="1" applyAlignment="1">
      <alignment horizontal="center"/>
    </xf>
    <xf numFmtId="0" fontId="3" fillId="0" borderId="5" xfId="0" applyFont="1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 vertical="center"/>
    </xf>
    <xf numFmtId="0" fontId="12" fillId="7" borderId="0" xfId="0" applyFont="1" applyFill="1" applyAlignment="1">
      <alignment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4" fillId="8" borderId="1" xfId="0" applyFont="1" applyFill="1" applyBorder="1" applyAlignment="1" applyProtection="1">
      <alignment horizontal="center" vertical="top" wrapText="1"/>
      <protection locked="0"/>
    </xf>
    <xf numFmtId="0" fontId="14" fillId="9" borderId="1" xfId="0" applyFont="1" applyFill="1" applyBorder="1" applyAlignment="1" applyProtection="1">
      <alignment horizontal="center" vertical="top" wrapText="1"/>
      <protection locked="0"/>
    </xf>
    <xf numFmtId="0" fontId="14" fillId="10" borderId="1" xfId="0" applyFont="1" applyFill="1" applyBorder="1" applyAlignment="1">
      <alignment horizontal="center" vertical="top" wrapText="1"/>
    </xf>
    <xf numFmtId="0" fontId="14" fillId="11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8" borderId="0" xfId="0" applyFont="1" applyFill="1" applyAlignment="1">
      <alignment horizontal="center" vertical="top" wrapText="1"/>
    </xf>
    <xf numFmtId="0" fontId="14" fillId="11" borderId="1" xfId="0" applyFont="1" applyFill="1" applyBorder="1" applyAlignment="1" applyProtection="1">
      <alignment horizontal="center" vertical="top" wrapText="1"/>
      <protection locked="0"/>
    </xf>
    <xf numFmtId="0" fontId="14" fillId="10" borderId="1" xfId="0" applyFont="1" applyFill="1" applyBorder="1" applyAlignment="1" applyProtection="1">
      <alignment horizontal="center" vertical="top" wrapText="1"/>
      <protection locked="0"/>
    </xf>
    <xf numFmtId="164" fontId="14" fillId="8" borderId="1" xfId="0" applyNumberFormat="1" applyFont="1" applyFill="1" applyBorder="1" applyAlignment="1" applyProtection="1">
      <alignment horizontal="center" vertical="top" wrapText="1"/>
      <protection locked="0"/>
    </xf>
    <xf numFmtId="0" fontId="14" fillId="9" borderId="1" xfId="0" applyFont="1" applyFill="1" applyBorder="1" applyAlignment="1">
      <alignment horizontal="center" vertical="top" wrapText="1"/>
    </xf>
    <xf numFmtId="9" fontId="14" fillId="10" borderId="1" xfId="1" applyFont="1" applyFill="1" applyBorder="1" applyAlignment="1" applyProtection="1">
      <alignment horizontal="center" vertical="top" wrapText="1"/>
      <protection locked="0"/>
    </xf>
    <xf numFmtId="164" fontId="14" fillId="8" borderId="5" xfId="0" applyNumberFormat="1" applyFont="1" applyFill="1" applyBorder="1" applyAlignment="1" applyProtection="1">
      <alignment horizontal="center" vertical="top" wrapText="1"/>
      <protection locked="0"/>
    </xf>
    <xf numFmtId="0" fontId="17" fillId="8" borderId="0" xfId="0" applyFont="1" applyFill="1" applyAlignment="1">
      <alignment horizontal="center" vertical="center" wrapText="1"/>
    </xf>
    <xf numFmtId="3" fontId="14" fillId="6" borderId="7" xfId="0" applyNumberFormat="1" applyFont="1" applyFill="1" applyBorder="1" applyAlignment="1">
      <alignment horizontal="right" vertical="center" wrapText="1"/>
    </xf>
    <xf numFmtId="9" fontId="14" fillId="6" borderId="7" xfId="0" applyNumberFormat="1" applyFont="1" applyFill="1" applyBorder="1" applyAlignment="1">
      <alignment horizontal="right" vertical="center"/>
    </xf>
    <xf numFmtId="164" fontId="14" fillId="6" borderId="7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9" fontId="14" fillId="6" borderId="7" xfId="0" applyNumberFormat="1" applyFont="1" applyFill="1" applyBorder="1" applyAlignment="1">
      <alignment horizontal="right" vertical="center" wrapText="1"/>
    </xf>
    <xf numFmtId="9" fontId="14" fillId="6" borderId="7" xfId="1" applyFont="1" applyFill="1" applyBorder="1" applyAlignment="1">
      <alignment horizontal="right" vertical="center" wrapText="1"/>
    </xf>
    <xf numFmtId="164" fontId="14" fillId="6" borderId="0" xfId="0" applyNumberFormat="1" applyFont="1" applyFill="1" applyAlignment="1">
      <alignment horizontal="right" vertical="center" wrapText="1"/>
    </xf>
    <xf numFmtId="0" fontId="18" fillId="0" borderId="0" xfId="0" applyFont="1"/>
    <xf numFmtId="0" fontId="19" fillId="0" borderId="8" xfId="0" applyFont="1" applyBorder="1" applyAlignment="1" applyProtection="1">
      <alignment horizontal="left" vertical="top" wrapText="1"/>
      <protection locked="0"/>
    </xf>
    <xf numFmtId="3" fontId="16" fillId="6" borderId="9" xfId="0" applyNumberFormat="1" applyFont="1" applyFill="1" applyBorder="1" applyAlignment="1">
      <alignment horizontal="right" vertical="center" wrapText="1"/>
    </xf>
    <xf numFmtId="3" fontId="14" fillId="6" borderId="9" xfId="0" applyNumberFormat="1" applyFont="1" applyFill="1" applyBorder="1" applyAlignment="1">
      <alignment horizontal="right" vertical="center" wrapText="1"/>
    </xf>
    <xf numFmtId="9" fontId="14" fillId="0" borderId="9" xfId="0" applyNumberFormat="1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3" fontId="20" fillId="6" borderId="9" xfId="0" applyNumberFormat="1" applyFont="1" applyFill="1" applyBorder="1" applyAlignment="1">
      <alignment horizontal="right" vertical="center" wrapText="1"/>
    </xf>
    <xf numFmtId="164" fontId="14" fillId="6" borderId="9" xfId="0" applyNumberFormat="1" applyFont="1" applyFill="1" applyBorder="1" applyAlignment="1">
      <alignment horizontal="right" vertical="center" wrapText="1"/>
    </xf>
    <xf numFmtId="9" fontId="16" fillId="6" borderId="9" xfId="0" applyNumberFormat="1" applyFont="1" applyFill="1" applyBorder="1" applyAlignment="1">
      <alignment horizontal="right" vertical="center"/>
    </xf>
    <xf numFmtId="9" fontId="20" fillId="6" borderId="9" xfId="1" applyFont="1" applyFill="1" applyBorder="1" applyAlignment="1">
      <alignment horizontal="right" vertical="center" wrapText="1"/>
    </xf>
    <xf numFmtId="9" fontId="14" fillId="0" borderId="0" xfId="0" applyNumberFormat="1" applyFont="1" applyAlignment="1">
      <alignment horizontal="right" vertical="center"/>
    </xf>
    <xf numFmtId="0" fontId="17" fillId="0" borderId="0" xfId="0" applyFont="1"/>
    <xf numFmtId="0" fontId="16" fillId="0" borderId="1" xfId="0" applyFont="1" applyBorder="1" applyAlignment="1" applyProtection="1">
      <alignment horizontal="left" vertical="top" wrapText="1"/>
      <protection locked="0"/>
    </xf>
    <xf numFmtId="3" fontId="21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16" fillId="10" borderId="1" xfId="0" applyNumberFormat="1" applyFont="1" applyFill="1" applyBorder="1" applyAlignment="1">
      <alignment horizontal="right" vertical="center" wrapText="1"/>
    </xf>
    <xf numFmtId="3" fontId="16" fillId="11" borderId="1" xfId="0" applyNumberFormat="1" applyFont="1" applyFill="1" applyBorder="1" applyAlignment="1">
      <alignment horizontal="right" vertical="center" wrapText="1"/>
    </xf>
    <xf numFmtId="9" fontId="16" fillId="0" borderId="1" xfId="0" applyNumberFormat="1" applyFont="1" applyBorder="1" applyAlignment="1">
      <alignment horizontal="right" vertical="center" wrapText="1"/>
    </xf>
    <xf numFmtId="3" fontId="21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16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4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1" xfId="0" applyNumberFormat="1" applyFont="1" applyBorder="1" applyAlignment="1">
      <alignment horizontal="right" vertical="center" wrapText="1"/>
    </xf>
    <xf numFmtId="9" fontId="16" fillId="9" borderId="1" xfId="0" applyNumberFormat="1" applyFont="1" applyFill="1" applyBorder="1" applyAlignment="1">
      <alignment horizontal="right" vertical="center" wrapText="1"/>
    </xf>
    <xf numFmtId="9" fontId="21" fillId="10" borderId="4" xfId="1" applyFont="1" applyFill="1" applyBorder="1" applyAlignment="1" applyProtection="1">
      <alignment horizontal="right" vertical="center" wrapText="1"/>
      <protection locked="0"/>
    </xf>
    <xf numFmtId="9" fontId="16" fillId="11" borderId="1" xfId="0" applyNumberFormat="1" applyFont="1" applyFill="1" applyBorder="1" applyAlignment="1">
      <alignment horizontal="right" vertical="center" wrapText="1"/>
    </xf>
    <xf numFmtId="9" fontId="14" fillId="0" borderId="10" xfId="0" applyNumberFormat="1" applyFont="1" applyBorder="1" applyAlignment="1">
      <alignment horizontal="right" vertical="center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vertical="top" wrapText="1"/>
      <protection locked="0"/>
    </xf>
    <xf numFmtId="3" fontId="21" fillId="6" borderId="9" xfId="0" applyNumberFormat="1" applyFont="1" applyFill="1" applyBorder="1" applyAlignment="1">
      <alignment horizontal="right" vertical="center" wrapText="1"/>
    </xf>
    <xf numFmtId="3" fontId="22" fillId="6" borderId="9" xfId="0" applyNumberFormat="1" applyFont="1" applyFill="1" applyBorder="1" applyAlignment="1">
      <alignment horizontal="right" vertical="center" wrapText="1"/>
    </xf>
    <xf numFmtId="3" fontId="14" fillId="6" borderId="3" xfId="0" applyNumberFormat="1" applyFont="1" applyFill="1" applyBorder="1" applyAlignment="1">
      <alignment horizontal="right" vertical="center" wrapText="1"/>
    </xf>
    <xf numFmtId="164" fontId="14" fillId="6" borderId="3" xfId="0" applyNumberFormat="1" applyFont="1" applyFill="1" applyBorder="1" applyAlignment="1">
      <alignment horizontal="right" vertical="center" wrapText="1"/>
    </xf>
    <xf numFmtId="9" fontId="22" fillId="6" borderId="9" xfId="1" applyFont="1" applyFill="1" applyBorder="1" applyAlignment="1">
      <alignment horizontal="right" vertical="center" wrapText="1"/>
    </xf>
    <xf numFmtId="3" fontId="22" fillId="6" borderId="11" xfId="0" applyNumberFormat="1" applyFont="1" applyFill="1" applyBorder="1" applyAlignment="1">
      <alignment horizontal="right" vertical="center" wrapText="1"/>
    </xf>
    <xf numFmtId="0" fontId="14" fillId="13" borderId="1" xfId="0" applyFont="1" applyFill="1" applyBorder="1" applyAlignment="1">
      <alignment horizontal="right" vertical="top" wrapText="1"/>
    </xf>
    <xf numFmtId="3" fontId="14" fillId="13" borderId="1" xfId="0" applyNumberFormat="1" applyFont="1" applyFill="1" applyBorder="1" applyAlignment="1">
      <alignment horizontal="right" vertical="center" wrapText="1"/>
    </xf>
    <xf numFmtId="3" fontId="14" fillId="13" borderId="2" xfId="0" applyNumberFormat="1" applyFont="1" applyFill="1" applyBorder="1" applyAlignment="1">
      <alignment horizontal="right" vertical="center" wrapText="1"/>
    </xf>
    <xf numFmtId="9" fontId="14" fillId="13" borderId="1" xfId="0" applyNumberFormat="1" applyFont="1" applyFill="1" applyBorder="1" applyAlignment="1">
      <alignment horizontal="right" vertical="center" wrapText="1"/>
    </xf>
    <xf numFmtId="9" fontId="14" fillId="13" borderId="2" xfId="1" applyFont="1" applyFill="1" applyBorder="1" applyAlignment="1">
      <alignment horizontal="right" vertical="center" wrapText="1"/>
    </xf>
    <xf numFmtId="9" fontId="14" fillId="13" borderId="1" xfId="0" applyNumberFormat="1" applyFont="1" applyFill="1" applyBorder="1" applyAlignment="1">
      <alignment horizontal="right" vertical="center"/>
    </xf>
    <xf numFmtId="0" fontId="16" fillId="0" borderId="0" xfId="0" applyFont="1" applyAlignment="1" applyProtection="1">
      <alignment vertical="center"/>
      <protection locked="0"/>
    </xf>
    <xf numFmtId="0" fontId="23" fillId="12" borderId="1" xfId="0" applyFont="1" applyFill="1" applyBorder="1" applyAlignment="1">
      <alignment vertical="top" wrapText="1"/>
    </xf>
    <xf numFmtId="0" fontId="19" fillId="0" borderId="1" xfId="0" applyFont="1" applyBorder="1" applyAlignment="1" applyProtection="1">
      <alignment horizontal="left" vertical="top"/>
      <protection locked="0"/>
    </xf>
    <xf numFmtId="3" fontId="22" fillId="6" borderId="0" xfId="0" applyNumberFormat="1" applyFont="1" applyFill="1" applyAlignment="1">
      <alignment horizontal="right" vertical="center" wrapText="1"/>
    </xf>
    <xf numFmtId="9" fontId="16" fillId="13" borderId="1" xfId="0" applyNumberFormat="1" applyFont="1" applyFill="1" applyBorder="1" applyAlignment="1">
      <alignment horizontal="right" vertical="center" wrapText="1"/>
    </xf>
    <xf numFmtId="9" fontId="14" fillId="13" borderId="1" xfId="1" applyFont="1" applyFill="1" applyBorder="1" applyAlignment="1">
      <alignment horizontal="right" vertical="center" wrapText="1"/>
    </xf>
    <xf numFmtId="3" fontId="14" fillId="6" borderId="0" xfId="0" applyNumberFormat="1" applyFont="1" applyFill="1" applyAlignment="1">
      <alignment horizontal="right" vertical="center" wrapText="1"/>
    </xf>
    <xf numFmtId="3" fontId="21" fillId="6" borderId="1" xfId="0" applyNumberFormat="1" applyFont="1" applyFill="1" applyBorder="1" applyAlignment="1">
      <alignment horizontal="right" vertical="center" wrapText="1"/>
    </xf>
    <xf numFmtId="3" fontId="16" fillId="6" borderId="1" xfId="0" applyNumberFormat="1" applyFont="1" applyFill="1" applyBorder="1" applyAlignment="1">
      <alignment horizontal="right" vertical="center" wrapText="1"/>
    </xf>
    <xf numFmtId="3" fontId="14" fillId="6" borderId="1" xfId="0" applyNumberFormat="1" applyFont="1" applyFill="1" applyBorder="1" applyAlignment="1">
      <alignment horizontal="right" vertical="center" wrapText="1"/>
    </xf>
    <xf numFmtId="3" fontId="21" fillId="10" borderId="1" xfId="0" applyNumberFormat="1" applyFont="1" applyFill="1" applyBorder="1" applyAlignment="1" applyProtection="1">
      <alignment horizontal="right" vertical="center" wrapText="1"/>
      <protection locked="0"/>
    </xf>
    <xf numFmtId="9" fontId="21" fillId="10" borderId="1" xfId="1" applyFont="1" applyFill="1" applyBorder="1" applyAlignment="1" applyProtection="1">
      <alignment horizontal="right" vertical="center" wrapText="1"/>
      <protection locked="0"/>
    </xf>
    <xf numFmtId="0" fontId="24" fillId="0" borderId="8" xfId="0" applyFont="1" applyBorder="1" applyAlignment="1" applyProtection="1">
      <alignment horizontal="left" vertical="top" wrapText="1"/>
      <protection locked="0"/>
    </xf>
    <xf numFmtId="3" fontId="21" fillId="9" borderId="8" xfId="0" applyNumberFormat="1" applyFont="1" applyFill="1" applyBorder="1" applyAlignment="1" applyProtection="1">
      <alignment horizontal="right" vertical="center" wrapText="1"/>
      <protection locked="0"/>
    </xf>
    <xf numFmtId="3" fontId="16" fillId="10" borderId="8" xfId="0" applyNumberFormat="1" applyFont="1" applyFill="1" applyBorder="1" applyAlignment="1">
      <alignment horizontal="right" vertical="center" wrapText="1"/>
    </xf>
    <xf numFmtId="3" fontId="16" fillId="11" borderId="8" xfId="0" applyNumberFormat="1" applyFont="1" applyFill="1" applyBorder="1" applyAlignment="1">
      <alignment horizontal="right" vertical="center" wrapText="1"/>
    </xf>
    <xf numFmtId="9" fontId="16" fillId="0" borderId="8" xfId="0" applyNumberFormat="1" applyFont="1" applyBorder="1" applyAlignment="1">
      <alignment horizontal="right" vertical="center" wrapText="1"/>
    </xf>
    <xf numFmtId="3" fontId="21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16" fillId="9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12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8" xfId="0" applyNumberFormat="1" applyFont="1" applyBorder="1" applyAlignment="1">
      <alignment horizontal="right" vertical="center" wrapText="1"/>
    </xf>
    <xf numFmtId="9" fontId="16" fillId="9" borderId="8" xfId="0" applyNumberFormat="1" applyFont="1" applyFill="1" applyBorder="1" applyAlignment="1">
      <alignment horizontal="right" vertical="center" wrapText="1"/>
    </xf>
    <xf numFmtId="9" fontId="21" fillId="10" borderId="12" xfId="1" applyFont="1" applyFill="1" applyBorder="1" applyAlignment="1" applyProtection="1">
      <alignment horizontal="right" vertical="center" wrapText="1"/>
      <protection locked="0"/>
    </xf>
    <xf numFmtId="9" fontId="16" fillId="11" borderId="8" xfId="0" applyNumberFormat="1" applyFont="1" applyFill="1" applyBorder="1" applyAlignment="1">
      <alignment horizontal="right" vertical="center" wrapText="1"/>
    </xf>
    <xf numFmtId="3" fontId="14" fillId="13" borderId="4" xfId="0" applyNumberFormat="1" applyFont="1" applyFill="1" applyBorder="1" applyAlignment="1">
      <alignment horizontal="right" vertical="center" wrapText="1"/>
    </xf>
    <xf numFmtId="9" fontId="14" fillId="13" borderId="4" xfId="1" applyFont="1" applyFill="1" applyBorder="1" applyAlignment="1">
      <alignment horizontal="right" vertical="center" wrapText="1"/>
    </xf>
    <xf numFmtId="0" fontId="25" fillId="0" borderId="1" xfId="0" applyFont="1" applyBorder="1" applyAlignment="1" applyProtection="1">
      <alignment horizontal="left" vertical="top" wrapText="1"/>
      <protection locked="0"/>
    </xf>
    <xf numFmtId="0" fontId="14" fillId="12" borderId="1" xfId="0" applyFont="1" applyFill="1" applyBorder="1" applyAlignment="1">
      <alignment vertical="top" wrapText="1"/>
    </xf>
    <xf numFmtId="9" fontId="14" fillId="6" borderId="9" xfId="1" applyFont="1" applyFill="1" applyBorder="1" applyAlignment="1">
      <alignment horizontal="right" vertical="center" wrapText="1"/>
    </xf>
    <xf numFmtId="9" fontId="26" fillId="0" borderId="1" xfId="0" applyNumberFormat="1" applyFont="1" applyBorder="1" applyAlignment="1">
      <alignment horizontal="right" vertical="center" wrapText="1"/>
    </xf>
    <xf numFmtId="0" fontId="26" fillId="0" borderId="0" xfId="0" applyFont="1" applyAlignment="1">
      <alignment vertical="center"/>
    </xf>
    <xf numFmtId="9" fontId="15" fillId="0" borderId="1" xfId="0" applyNumberFormat="1" applyFont="1" applyBorder="1" applyAlignment="1">
      <alignment horizontal="right" vertical="center" wrapText="1"/>
    </xf>
    <xf numFmtId="9" fontId="15" fillId="0" borderId="10" xfId="0" applyNumberFormat="1" applyFont="1" applyBorder="1" applyAlignment="1">
      <alignment horizontal="right" vertical="center"/>
    </xf>
    <xf numFmtId="0" fontId="26" fillId="0" borderId="1" xfId="0" applyFont="1" applyBorder="1" applyAlignment="1" applyProtection="1">
      <alignment vertical="center"/>
      <protection locked="0"/>
    </xf>
    <xf numFmtId="0" fontId="27" fillId="0" borderId="0" xfId="0" applyFont="1"/>
    <xf numFmtId="0" fontId="16" fillId="0" borderId="1" xfId="0" applyFont="1" applyBorder="1" applyAlignment="1" applyProtection="1">
      <alignment horizontal="right" vertical="top" wrapText="1"/>
      <protection locked="0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 applyProtection="1">
      <alignment horizontal="right" vertical="center"/>
      <protection locked="0"/>
    </xf>
    <xf numFmtId="0" fontId="17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3" fontId="16" fillId="0" borderId="3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14" fillId="13" borderId="1" xfId="0" applyFont="1" applyFill="1" applyBorder="1" applyAlignment="1">
      <alignment vertical="top" wrapText="1"/>
    </xf>
    <xf numFmtId="3" fontId="14" fillId="13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0" fontId="16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3" fontId="14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14" fillId="10" borderId="1" xfId="0" applyNumberFormat="1" applyFont="1" applyFill="1" applyBorder="1" applyAlignment="1">
      <alignment horizontal="right" vertical="center" wrapText="1"/>
    </xf>
    <xf numFmtId="3" fontId="14" fillId="11" borderId="1" xfId="0" applyNumberFormat="1" applyFont="1" applyFill="1" applyBorder="1" applyAlignment="1">
      <alignment horizontal="right" vertical="center" wrapText="1"/>
    </xf>
    <xf numFmtId="9" fontId="14" fillId="9" borderId="1" xfId="0" applyNumberFormat="1" applyFont="1" applyFill="1" applyBorder="1" applyAlignment="1">
      <alignment horizontal="right" vertical="center" wrapText="1"/>
    </xf>
    <xf numFmtId="9" fontId="14" fillId="10" borderId="1" xfId="1" applyFont="1" applyFill="1" applyBorder="1" applyAlignment="1">
      <alignment horizontal="right" vertical="center" wrapText="1"/>
    </xf>
    <xf numFmtId="9" fontId="14" fillId="11" borderId="1" xfId="0" applyNumberFormat="1" applyFont="1" applyFill="1" applyBorder="1" applyAlignment="1">
      <alignment horizontal="right" vertical="center" wrapText="1"/>
    </xf>
    <xf numFmtId="0" fontId="16" fillId="14" borderId="1" xfId="0" applyFont="1" applyFill="1" applyBorder="1" applyAlignment="1" applyProtection="1">
      <alignment vertical="top" wrapText="1"/>
      <protection locked="0"/>
    </xf>
    <xf numFmtId="0" fontId="28" fillId="0" borderId="0" xfId="0" applyFont="1" applyAlignment="1">
      <alignment vertical="top" wrapText="1"/>
    </xf>
    <xf numFmtId="3" fontId="29" fillId="0" borderId="0" xfId="0" applyNumberFormat="1" applyFont="1" applyAlignment="1">
      <alignment vertical="top"/>
    </xf>
    <xf numFmtId="0" fontId="30" fillId="0" borderId="0" xfId="0" applyFont="1" applyAlignment="1">
      <alignment vertical="top"/>
    </xf>
    <xf numFmtId="0" fontId="29" fillId="0" borderId="0" xfId="0" applyFont="1" applyAlignment="1">
      <alignment vertical="top"/>
    </xf>
    <xf numFmtId="9" fontId="29" fillId="0" borderId="0" xfId="1" applyFont="1" applyAlignment="1">
      <alignment vertical="top"/>
    </xf>
    <xf numFmtId="0" fontId="16" fillId="0" borderId="0" xfId="0" applyFont="1"/>
    <xf numFmtId="0" fontId="16" fillId="0" borderId="0" xfId="0" applyFont="1" applyAlignment="1">
      <alignment vertical="top" wrapText="1"/>
    </xf>
    <xf numFmtId="164" fontId="16" fillId="0" borderId="0" xfId="0" applyNumberFormat="1" applyFont="1"/>
    <xf numFmtId="3" fontId="16" fillId="0" borderId="0" xfId="0" applyNumberFormat="1" applyFont="1"/>
    <xf numFmtId="9" fontId="16" fillId="0" borderId="0" xfId="1" applyFont="1"/>
    <xf numFmtId="0" fontId="14" fillId="15" borderId="13" xfId="0" applyFont="1" applyFill="1" applyBorder="1" applyAlignment="1" applyProtection="1">
      <alignment vertical="top" wrapText="1"/>
      <protection locked="0"/>
    </xf>
    <xf numFmtId="0" fontId="16" fillId="15" borderId="14" xfId="0" applyFont="1" applyFill="1" applyBorder="1" applyAlignment="1" applyProtection="1">
      <alignment vertical="center" wrapText="1"/>
      <protection locked="0"/>
    </xf>
    <xf numFmtId="164" fontId="17" fillId="0" borderId="0" xfId="0" applyNumberFormat="1" applyFont="1"/>
    <xf numFmtId="3" fontId="17" fillId="0" borderId="0" xfId="0" applyNumberFormat="1" applyFont="1"/>
    <xf numFmtId="9" fontId="17" fillId="0" borderId="0" xfId="1" applyFont="1"/>
    <xf numFmtId="0" fontId="17" fillId="0" borderId="0" xfId="0" applyFont="1" applyAlignment="1">
      <alignment vertical="top" wrapText="1"/>
    </xf>
    <xf numFmtId="164" fontId="14" fillId="8" borderId="1" xfId="0" applyNumberFormat="1" applyFont="1" applyFill="1" applyBorder="1" applyAlignment="1">
      <alignment horizontal="center" vertical="top" wrapText="1"/>
    </xf>
    <xf numFmtId="9" fontId="33" fillId="6" borderId="1" xfId="0" applyNumberFormat="1" applyFont="1" applyFill="1" applyBorder="1" applyAlignment="1">
      <alignment horizontal="center" vertical="top" wrapText="1"/>
    </xf>
    <xf numFmtId="0" fontId="14" fillId="16" borderId="13" xfId="0" applyFont="1" applyFill="1" applyBorder="1" applyAlignment="1">
      <alignment vertical="top" wrapText="1"/>
    </xf>
    <xf numFmtId="3" fontId="16" fillId="16" borderId="15" xfId="0" applyNumberFormat="1" applyFont="1" applyFill="1" applyBorder="1" applyAlignment="1">
      <alignment horizontal="right" vertical="center" wrapText="1"/>
    </xf>
    <xf numFmtId="3" fontId="14" fillId="16" borderId="15" xfId="0" applyNumberFormat="1" applyFont="1" applyFill="1" applyBorder="1" applyAlignment="1">
      <alignment horizontal="right" vertical="center" wrapText="1"/>
    </xf>
    <xf numFmtId="9" fontId="14" fillId="16" borderId="14" xfId="0" applyNumberFormat="1" applyFont="1" applyFill="1" applyBorder="1" applyAlignment="1">
      <alignment horizontal="right" vertical="center"/>
    </xf>
    <xf numFmtId="3" fontId="20" fillId="16" borderId="13" xfId="0" applyNumberFormat="1" applyFont="1" applyFill="1" applyBorder="1" applyAlignment="1">
      <alignment horizontal="right" vertical="center" wrapText="1"/>
    </xf>
    <xf numFmtId="3" fontId="20" fillId="16" borderId="15" xfId="0" applyNumberFormat="1" applyFont="1" applyFill="1" applyBorder="1" applyAlignment="1">
      <alignment horizontal="right" vertical="center" wrapText="1"/>
    </xf>
    <xf numFmtId="9" fontId="14" fillId="16" borderId="13" xfId="0" applyNumberFormat="1" applyFont="1" applyFill="1" applyBorder="1" applyAlignment="1">
      <alignment horizontal="right" vertical="center"/>
    </xf>
    <xf numFmtId="9" fontId="14" fillId="16" borderId="15" xfId="0" applyNumberFormat="1" applyFont="1" applyFill="1" applyBorder="1" applyAlignment="1">
      <alignment horizontal="right" vertical="center"/>
    </xf>
    <xf numFmtId="9" fontId="14" fillId="16" borderId="15" xfId="1" applyFont="1" applyFill="1" applyBorder="1" applyAlignment="1">
      <alignment horizontal="right" vertical="center"/>
    </xf>
    <xf numFmtId="9" fontId="16" fillId="0" borderId="0" xfId="0" applyNumberFormat="1" applyFont="1" applyAlignment="1">
      <alignment wrapText="1"/>
    </xf>
    <xf numFmtId="3" fontId="16" fillId="10" borderId="5" xfId="0" applyNumberFormat="1" applyFont="1" applyFill="1" applyBorder="1" applyAlignment="1">
      <alignment horizontal="right" vertical="center" wrapText="1"/>
    </xf>
    <xf numFmtId="10" fontId="14" fillId="0" borderId="1" xfId="0" applyNumberFormat="1" applyFont="1" applyBorder="1" applyAlignment="1">
      <alignment horizontal="right" wrapText="1"/>
    </xf>
    <xf numFmtId="0" fontId="16" fillId="0" borderId="17" xfId="0" applyFont="1" applyBorder="1" applyAlignment="1" applyProtection="1">
      <alignment vertical="top" wrapText="1"/>
      <protection locked="0"/>
    </xf>
    <xf numFmtId="3" fontId="16" fillId="17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18" xfId="0" applyNumberFormat="1" applyFont="1" applyFill="1" applyBorder="1" applyAlignment="1" applyProtection="1">
      <alignment wrapText="1"/>
      <protection locked="0"/>
    </xf>
    <xf numFmtId="9" fontId="16" fillId="0" borderId="3" xfId="0" applyNumberFormat="1" applyFont="1" applyBorder="1" applyAlignment="1">
      <alignment horizontal="right" vertical="center" wrapText="1"/>
    </xf>
    <xf numFmtId="9" fontId="14" fillId="0" borderId="3" xfId="0" applyNumberFormat="1" applyFont="1" applyBorder="1" applyAlignment="1">
      <alignment horizontal="right" vertical="center" wrapText="1"/>
    </xf>
    <xf numFmtId="10" fontId="14" fillId="0" borderId="3" xfId="0" applyNumberFormat="1" applyFont="1" applyBorder="1" applyAlignment="1">
      <alignment horizontal="right" wrapText="1"/>
    </xf>
    <xf numFmtId="0" fontId="19" fillId="0" borderId="19" xfId="0" applyFont="1" applyBorder="1" applyAlignment="1" applyProtection="1">
      <alignment vertical="top" wrapText="1"/>
      <protection locked="0"/>
    </xf>
    <xf numFmtId="3" fontId="21" fillId="0" borderId="2" xfId="0" applyNumberFormat="1" applyFont="1" applyBorder="1" applyAlignment="1" applyProtection="1">
      <alignment horizontal="right" vertical="center" wrapText="1"/>
      <protection locked="0"/>
    </xf>
    <xf numFmtId="3" fontId="21" fillId="0" borderId="3" xfId="0" applyNumberFormat="1" applyFont="1" applyBorder="1" applyAlignment="1" applyProtection="1">
      <alignment horizontal="right" vertical="center" wrapText="1"/>
      <protection locked="0"/>
    </xf>
    <xf numFmtId="3" fontId="16" fillId="0" borderId="3" xfId="0" applyNumberFormat="1" applyFont="1" applyBorder="1" applyAlignment="1" applyProtection="1">
      <alignment horizontal="right" vertical="center" wrapText="1"/>
      <protection locked="0"/>
    </xf>
    <xf numFmtId="9" fontId="21" fillId="0" borderId="3" xfId="1" applyFont="1" applyBorder="1" applyAlignment="1" applyProtection="1">
      <alignment horizontal="right" vertical="center" wrapText="1"/>
      <protection locked="0"/>
    </xf>
    <xf numFmtId="0" fontId="16" fillId="0" borderId="20" xfId="0" applyFont="1" applyBorder="1" applyAlignment="1" applyProtection="1">
      <alignment vertical="top" wrapText="1"/>
      <protection locked="0"/>
    </xf>
    <xf numFmtId="3" fontId="21" fillId="9" borderId="5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5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21" xfId="0" applyNumberFormat="1" applyFont="1" applyFill="1" applyBorder="1" applyAlignment="1" applyProtection="1">
      <alignment horizontal="right" vertical="center" wrapText="1"/>
      <protection locked="0"/>
    </xf>
    <xf numFmtId="3" fontId="16" fillId="11" borderId="5" xfId="0" applyNumberFormat="1" applyFont="1" applyFill="1" applyBorder="1" applyAlignment="1">
      <alignment horizontal="right" vertical="center" wrapText="1"/>
    </xf>
    <xf numFmtId="9" fontId="16" fillId="0" borderId="5" xfId="0" applyNumberFormat="1" applyFont="1" applyBorder="1" applyAlignment="1">
      <alignment horizontal="right" vertical="center" wrapText="1"/>
    </xf>
    <xf numFmtId="3" fontId="16" fillId="9" borderId="5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5" xfId="0" applyNumberFormat="1" applyFont="1" applyBorder="1" applyAlignment="1">
      <alignment horizontal="right" vertical="center" wrapText="1"/>
    </xf>
    <xf numFmtId="9" fontId="16" fillId="9" borderId="5" xfId="0" applyNumberFormat="1" applyFont="1" applyFill="1" applyBorder="1" applyAlignment="1">
      <alignment horizontal="right" vertical="center" wrapText="1"/>
    </xf>
    <xf numFmtId="9" fontId="21" fillId="10" borderId="21" xfId="1" applyFont="1" applyFill="1" applyBorder="1" applyAlignment="1" applyProtection="1">
      <alignment horizontal="right" vertical="center" wrapText="1"/>
      <protection locked="0"/>
    </xf>
    <xf numFmtId="9" fontId="16" fillId="11" borderId="5" xfId="0" applyNumberFormat="1" applyFont="1" applyFill="1" applyBorder="1" applyAlignment="1">
      <alignment horizontal="right" vertical="center" wrapText="1"/>
    </xf>
    <xf numFmtId="3" fontId="21" fillId="9" borderId="6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9" xfId="0" applyNumberFormat="1" applyFont="1" applyBorder="1" applyAlignment="1">
      <alignment horizontal="right" vertical="center" wrapText="1"/>
    </xf>
    <xf numFmtId="0" fontId="14" fillId="13" borderId="22" xfId="0" applyFont="1" applyFill="1" applyBorder="1" applyAlignment="1">
      <alignment horizontal="left" vertical="top" wrapText="1"/>
    </xf>
    <xf numFmtId="3" fontId="14" fillId="13" borderId="23" xfId="0" applyNumberFormat="1" applyFont="1" applyFill="1" applyBorder="1" applyAlignment="1">
      <alignment horizontal="right" vertical="center" wrapText="1"/>
    </xf>
    <xf numFmtId="3" fontId="14" fillId="13" borderId="24" xfId="0" applyNumberFormat="1" applyFont="1" applyFill="1" applyBorder="1" applyAlignment="1">
      <alignment horizontal="right" vertical="center" wrapText="1"/>
    </xf>
    <xf numFmtId="9" fontId="14" fillId="13" borderId="25" xfId="0" applyNumberFormat="1" applyFont="1" applyFill="1" applyBorder="1" applyAlignment="1">
      <alignment horizontal="right" vertical="center" wrapText="1"/>
    </xf>
    <xf numFmtId="3" fontId="14" fillId="13" borderId="22" xfId="0" applyNumberFormat="1" applyFont="1" applyFill="1" applyBorder="1" applyAlignment="1">
      <alignment horizontal="right" vertical="center" wrapText="1"/>
    </xf>
    <xf numFmtId="9" fontId="14" fillId="13" borderId="22" xfId="0" applyNumberFormat="1" applyFont="1" applyFill="1" applyBorder="1" applyAlignment="1">
      <alignment horizontal="right" vertical="center" wrapText="1"/>
    </xf>
    <xf numFmtId="9" fontId="14" fillId="13" borderId="24" xfId="1" applyFont="1" applyFill="1" applyBorder="1" applyAlignment="1">
      <alignment horizontal="right" vertical="center" wrapText="1"/>
    </xf>
    <xf numFmtId="9" fontId="14" fillId="13" borderId="23" xfId="0" applyNumberFormat="1" applyFont="1" applyFill="1" applyBorder="1" applyAlignment="1">
      <alignment horizontal="right" vertical="center"/>
    </xf>
    <xf numFmtId="9" fontId="14" fillId="0" borderId="1" xfId="0" applyNumberFormat="1" applyFont="1" applyBorder="1" applyAlignment="1">
      <alignment horizontal="right" wrapText="1"/>
    </xf>
    <xf numFmtId="9" fontId="16" fillId="0" borderId="0" xfId="1" applyFont="1" applyAlignment="1">
      <alignment vertical="top" wrapText="1"/>
    </xf>
    <xf numFmtId="0" fontId="14" fillId="18" borderId="13" xfId="0" applyFont="1" applyFill="1" applyBorder="1" applyAlignment="1">
      <alignment vertical="top" wrapText="1"/>
    </xf>
    <xf numFmtId="3" fontId="16" fillId="18" borderId="24" xfId="0" applyNumberFormat="1" applyFont="1" applyFill="1" applyBorder="1" applyAlignment="1" applyProtection="1">
      <alignment horizontal="right" vertical="center" wrapText="1"/>
      <protection locked="0"/>
    </xf>
    <xf numFmtId="3" fontId="16" fillId="18" borderId="15" xfId="0" applyNumberFormat="1" applyFont="1" applyFill="1" applyBorder="1" applyAlignment="1">
      <alignment horizontal="right" vertical="center" wrapText="1"/>
    </xf>
    <xf numFmtId="9" fontId="16" fillId="18" borderId="14" xfId="0" applyNumberFormat="1" applyFont="1" applyFill="1" applyBorder="1" applyAlignment="1">
      <alignment horizontal="right" vertical="center" wrapText="1"/>
    </xf>
    <xf numFmtId="3" fontId="34" fillId="18" borderId="13" xfId="0" applyNumberFormat="1" applyFont="1" applyFill="1" applyBorder="1" applyAlignment="1" applyProtection="1">
      <alignment horizontal="right" vertical="center" wrapText="1"/>
      <protection locked="0"/>
    </xf>
    <xf numFmtId="3" fontId="34" fillId="18" borderId="15" xfId="0" applyNumberFormat="1" applyFont="1" applyFill="1" applyBorder="1" applyAlignment="1" applyProtection="1">
      <alignment horizontal="right" vertical="center" wrapText="1"/>
      <protection locked="0"/>
    </xf>
    <xf numFmtId="3" fontId="16" fillId="18" borderId="13" xfId="0" applyNumberFormat="1" applyFont="1" applyFill="1" applyBorder="1" applyAlignment="1" applyProtection="1">
      <alignment horizontal="right" vertical="center" wrapText="1"/>
      <protection locked="0"/>
    </xf>
    <xf numFmtId="9" fontId="16" fillId="18" borderId="15" xfId="1" applyFont="1" applyFill="1" applyBorder="1" applyAlignment="1">
      <alignment horizontal="right" vertical="center" wrapText="1"/>
    </xf>
    <xf numFmtId="3" fontId="16" fillId="18" borderId="15" xfId="0" applyNumberFormat="1" applyFont="1" applyFill="1" applyBorder="1" applyAlignment="1" applyProtection="1">
      <alignment horizontal="right" vertical="center" wrapText="1"/>
      <protection locked="0"/>
    </xf>
    <xf numFmtId="9" fontId="16" fillId="0" borderId="9" xfId="0" applyNumberFormat="1" applyFont="1" applyBorder="1" applyAlignment="1">
      <alignment wrapText="1"/>
    </xf>
    <xf numFmtId="0" fontId="19" fillId="0" borderId="16" xfId="0" applyFont="1" applyBorder="1" applyAlignment="1" applyProtection="1">
      <alignment vertical="top" wrapText="1"/>
      <protection locked="0"/>
    </xf>
    <xf numFmtId="0" fontId="19" fillId="0" borderId="20" xfId="0" applyFont="1" applyBorder="1" applyAlignment="1" applyProtection="1">
      <alignment vertical="top" wrapText="1"/>
      <protection locked="0"/>
    </xf>
    <xf numFmtId="0" fontId="14" fillId="0" borderId="0" xfId="0" applyFont="1" applyAlignment="1">
      <alignment vertical="top" wrapText="1"/>
    </xf>
    <xf numFmtId="9" fontId="14" fillId="0" borderId="0" xfId="1" applyFont="1" applyAlignment="1">
      <alignment vertical="top" wrapText="1"/>
    </xf>
    <xf numFmtId="3" fontId="35" fillId="9" borderId="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>
      <alignment horizontal="right" vertical="center"/>
    </xf>
    <xf numFmtId="3" fontId="35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35" fillId="10" borderId="4" xfId="0" applyNumberFormat="1" applyFont="1" applyFill="1" applyBorder="1" applyAlignment="1" applyProtection="1">
      <alignment horizontal="right" vertical="center" wrapText="1"/>
      <protection locked="0"/>
    </xf>
    <xf numFmtId="3" fontId="36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36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1" xfId="0" applyNumberFormat="1" applyFont="1" applyBorder="1" applyAlignment="1">
      <alignment horizontal="right" vertical="center" wrapText="1"/>
    </xf>
    <xf numFmtId="9" fontId="37" fillId="0" borderId="1" xfId="0" applyNumberFormat="1" applyFont="1" applyBorder="1" applyAlignment="1">
      <alignment horizontal="right" vertical="center" wrapText="1"/>
    </xf>
    <xf numFmtId="9" fontId="19" fillId="9" borderId="5" xfId="0" applyNumberFormat="1" applyFont="1" applyFill="1" applyBorder="1" applyAlignment="1">
      <alignment horizontal="right" vertical="center" wrapText="1"/>
    </xf>
    <xf numFmtId="9" fontId="35" fillId="10" borderId="4" xfId="1" applyFont="1" applyFill="1" applyBorder="1" applyAlignment="1" applyProtection="1">
      <alignment horizontal="right" vertical="center" wrapText="1"/>
      <protection locked="0"/>
    </xf>
    <xf numFmtId="9" fontId="19" fillId="11" borderId="5" xfId="0" applyNumberFormat="1" applyFont="1" applyFill="1" applyBorder="1" applyAlignment="1">
      <alignment horizontal="right" vertical="center" wrapText="1"/>
    </xf>
    <xf numFmtId="0" fontId="14" fillId="0" borderId="26" xfId="0" applyFont="1" applyBorder="1" applyAlignment="1">
      <alignment vertical="top" wrapText="1"/>
    </xf>
    <xf numFmtId="3" fontId="16" fillId="0" borderId="0" xfId="0" applyNumberFormat="1" applyFont="1" applyAlignment="1">
      <alignment wrapText="1"/>
    </xf>
    <xf numFmtId="0" fontId="16" fillId="19" borderId="0" xfId="0" applyFont="1" applyFill="1"/>
    <xf numFmtId="3" fontId="14" fillId="0" borderId="0" xfId="0" applyNumberFormat="1" applyFont="1" applyAlignment="1">
      <alignment vertical="center" wrapText="1"/>
    </xf>
    <xf numFmtId="0" fontId="16" fillId="19" borderId="27" xfId="0" applyFont="1" applyFill="1" applyBorder="1"/>
    <xf numFmtId="9" fontId="16" fillId="0" borderId="28" xfId="0" applyNumberFormat="1" applyFont="1" applyBorder="1" applyAlignment="1">
      <alignment wrapText="1"/>
    </xf>
    <xf numFmtId="0" fontId="16" fillId="19" borderId="28" xfId="0" applyFont="1" applyFill="1" applyBorder="1"/>
    <xf numFmtId="10" fontId="14" fillId="0" borderId="0" xfId="0" applyNumberFormat="1" applyFont="1" applyAlignment="1">
      <alignment horizontal="right" wrapText="1"/>
    </xf>
    <xf numFmtId="9" fontId="16" fillId="0" borderId="0" xfId="1" applyFont="1" applyAlignment="1">
      <alignment wrapText="1"/>
    </xf>
    <xf numFmtId="9" fontId="16" fillId="0" borderId="0" xfId="0" applyNumberFormat="1" applyFont="1"/>
    <xf numFmtId="10" fontId="16" fillId="0" borderId="0" xfId="0" applyNumberFormat="1" applyFont="1"/>
    <xf numFmtId="0" fontId="14" fillId="20" borderId="13" xfId="0" applyFont="1" applyFill="1" applyBorder="1" applyAlignment="1">
      <alignment horizontal="left" vertical="top" wrapText="1"/>
    </xf>
    <xf numFmtId="3" fontId="14" fillId="20" borderId="22" xfId="0" applyNumberFormat="1" applyFont="1" applyFill="1" applyBorder="1" applyAlignment="1">
      <alignment horizontal="right" vertical="center" wrapText="1"/>
    </xf>
    <xf numFmtId="3" fontId="14" fillId="20" borderId="24" xfId="0" applyNumberFormat="1" applyFont="1" applyFill="1" applyBorder="1" applyAlignment="1">
      <alignment horizontal="right" vertical="center" wrapText="1"/>
    </xf>
    <xf numFmtId="3" fontId="14" fillId="20" borderId="23" xfId="0" applyNumberFormat="1" applyFont="1" applyFill="1" applyBorder="1" applyAlignment="1">
      <alignment horizontal="right" vertical="center" wrapText="1"/>
    </xf>
    <xf numFmtId="9" fontId="14" fillId="20" borderId="25" xfId="0" applyNumberFormat="1" applyFont="1" applyFill="1" applyBorder="1" applyAlignment="1">
      <alignment horizontal="right" vertical="center" wrapText="1"/>
    </xf>
    <xf numFmtId="9" fontId="14" fillId="20" borderId="22" xfId="0" applyNumberFormat="1" applyFont="1" applyFill="1" applyBorder="1" applyAlignment="1">
      <alignment horizontal="right" vertical="center" wrapText="1"/>
    </xf>
    <xf numFmtId="9" fontId="14" fillId="20" borderId="23" xfId="1" applyFont="1" applyFill="1" applyBorder="1" applyAlignment="1">
      <alignment horizontal="right" vertical="center" wrapText="1"/>
    </xf>
    <xf numFmtId="9" fontId="14" fillId="20" borderId="23" xfId="0" applyNumberFormat="1" applyFont="1" applyFill="1" applyBorder="1" applyAlignment="1">
      <alignment horizontal="right" vertical="center"/>
    </xf>
    <xf numFmtId="3" fontId="28" fillId="0" borderId="0" xfId="0" applyNumberFormat="1" applyFont="1" applyAlignment="1">
      <alignment vertical="top"/>
    </xf>
    <xf numFmtId="0" fontId="28" fillId="0" borderId="0" xfId="0" applyFont="1" applyAlignment="1">
      <alignment vertical="top"/>
    </xf>
    <xf numFmtId="0" fontId="16" fillId="0" borderId="0" xfId="0" applyFont="1" applyProtection="1">
      <protection hidden="1"/>
    </xf>
    <xf numFmtId="0" fontId="18" fillId="0" borderId="0" xfId="0" applyFont="1" applyAlignment="1">
      <alignment vertical="center" wrapText="1"/>
    </xf>
    <xf numFmtId="0" fontId="17" fillId="0" borderId="0" xfId="0" applyFont="1" applyProtection="1">
      <protection hidden="1"/>
    </xf>
    <xf numFmtId="0" fontId="30" fillId="6" borderId="0" xfId="0" applyFont="1" applyFill="1" applyAlignment="1">
      <alignment vertical="top"/>
    </xf>
    <xf numFmtId="0" fontId="17" fillId="6" borderId="0" xfId="0" applyFont="1" applyFill="1"/>
    <xf numFmtId="9" fontId="17" fillId="6" borderId="0" xfId="1" applyFont="1" applyFill="1"/>
    <xf numFmtId="9" fontId="17" fillId="0" borderId="0" xfId="0" applyNumberFormat="1" applyFont="1"/>
    <xf numFmtId="164" fontId="38" fillId="0" borderId="0" xfId="0" applyNumberFormat="1" applyFont="1"/>
    <xf numFmtId="0" fontId="14" fillId="21" borderId="1" xfId="0" applyFont="1" applyFill="1" applyBorder="1" applyAlignment="1">
      <alignment vertical="center" wrapText="1"/>
    </xf>
    <xf numFmtId="164" fontId="39" fillId="0" borderId="0" xfId="0" applyNumberFormat="1" applyFont="1"/>
    <xf numFmtId="164" fontId="40" fillId="0" borderId="0" xfId="0" applyNumberFormat="1" applyFont="1"/>
    <xf numFmtId="0" fontId="16" fillId="0" borderId="1" xfId="0" applyFont="1" applyBorder="1"/>
    <xf numFmtId="3" fontId="34" fillId="21" borderId="1" xfId="0" applyNumberFormat="1" applyFont="1" applyFill="1" applyBorder="1" applyProtection="1">
      <protection locked="0"/>
    </xf>
    <xf numFmtId="164" fontId="41" fillId="0" borderId="0" xfId="0" applyNumberFormat="1" applyFont="1" applyProtection="1">
      <protection hidden="1"/>
    </xf>
    <xf numFmtId="0" fontId="41" fillId="0" borderId="0" xfId="0" applyFont="1" applyProtection="1">
      <protection hidden="1"/>
    </xf>
    <xf numFmtId="0" fontId="16" fillId="0" borderId="1" xfId="0" applyFont="1" applyBorder="1" applyAlignment="1">
      <alignment vertical="center" wrapText="1"/>
    </xf>
    <xf numFmtId="3" fontId="16" fillId="6" borderId="5" xfId="0" applyNumberFormat="1" applyFont="1" applyFill="1" applyBorder="1"/>
    <xf numFmtId="0" fontId="14" fillId="0" borderId="2" xfId="0" applyFont="1" applyBorder="1" applyAlignment="1">
      <alignment vertical="center" wrapText="1"/>
    </xf>
    <xf numFmtId="3" fontId="16" fillId="0" borderId="18" xfId="0" applyNumberFormat="1" applyFont="1" applyBorder="1"/>
    <xf numFmtId="3" fontId="16" fillId="6" borderId="1" xfId="0" applyNumberFormat="1" applyFont="1" applyFill="1" applyBorder="1"/>
    <xf numFmtId="0" fontId="17" fillId="0" borderId="0" xfId="0" applyFont="1" applyAlignment="1">
      <alignment horizontal="right" vertical="top"/>
    </xf>
    <xf numFmtId="9" fontId="0" fillId="0" borderId="0" xfId="1" applyFont="1"/>
    <xf numFmtId="0" fontId="14" fillId="0" borderId="0" xfId="0" applyFont="1" applyAlignment="1">
      <alignment vertical="center" wrapText="1"/>
    </xf>
    <xf numFmtId="164" fontId="41" fillId="0" borderId="0" xfId="0" applyNumberFormat="1" applyFont="1"/>
    <xf numFmtId="0" fontId="41" fillId="0" borderId="0" xfId="0" applyFont="1"/>
    <xf numFmtId="9" fontId="41" fillId="0" borderId="0" xfId="0" applyNumberFormat="1" applyFont="1"/>
    <xf numFmtId="0" fontId="14" fillId="0" borderId="1" xfId="0" applyFont="1" applyBorder="1" applyAlignment="1">
      <alignment vertical="center" wrapText="1"/>
    </xf>
    <xf numFmtId="0" fontId="14" fillId="6" borderId="0" xfId="0" applyFont="1" applyFill="1" applyAlignment="1" applyProtection="1">
      <alignment vertical="center" wrapText="1"/>
      <protection locked="0"/>
    </xf>
    <xf numFmtId="3" fontId="17" fillId="6" borderId="0" xfId="0" applyNumberFormat="1" applyFont="1" applyFill="1"/>
    <xf numFmtId="0" fontId="17" fillId="6" borderId="0" xfId="0" applyFont="1" applyFill="1" applyProtection="1">
      <protection hidden="1"/>
    </xf>
    <xf numFmtId="0" fontId="16" fillId="6" borderId="0" xfId="0" applyFont="1" applyFill="1" applyAlignment="1" applyProtection="1">
      <alignment vertical="center" wrapText="1"/>
      <protection locked="0"/>
    </xf>
    <xf numFmtId="164" fontId="17" fillId="6" borderId="0" xfId="0" applyNumberFormat="1" applyFont="1" applyFill="1"/>
    <xf numFmtId="9" fontId="17" fillId="6" borderId="0" xfId="0" applyNumberFormat="1" applyFont="1" applyFill="1"/>
    <xf numFmtId="164" fontId="38" fillId="6" borderId="0" xfId="0" applyNumberFormat="1" applyFont="1" applyFill="1"/>
    <xf numFmtId="164" fontId="40" fillId="0" borderId="0" xfId="0" applyNumberFormat="1" applyFont="1" applyProtection="1">
      <protection hidden="1"/>
    </xf>
    <xf numFmtId="9" fontId="17" fillId="0" borderId="0" xfId="1" applyFont="1" applyProtection="1">
      <protection hidden="1"/>
    </xf>
    <xf numFmtId="9" fontId="41" fillId="0" borderId="0" xfId="0" applyNumberFormat="1" applyFont="1" applyProtection="1">
      <protection hidden="1"/>
    </xf>
    <xf numFmtId="164" fontId="39" fillId="0" borderId="0" xfId="0" applyNumberFormat="1" applyFont="1" applyProtection="1">
      <protection hidden="1"/>
    </xf>
    <xf numFmtId="0" fontId="43" fillId="0" borderId="0" xfId="0" applyFont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0" fillId="0" borderId="0" xfId="0" applyProtection="1">
      <protection hidden="1"/>
    </xf>
    <xf numFmtId="0" fontId="26" fillId="0" borderId="0" xfId="0" applyFont="1" applyProtection="1">
      <protection hidden="1"/>
    </xf>
    <xf numFmtId="0" fontId="18" fillId="0" borderId="0" xfId="0" applyFont="1" applyAlignment="1" applyProtection="1">
      <alignment vertical="center" wrapText="1"/>
      <protection hidden="1"/>
    </xf>
    <xf numFmtId="9" fontId="16" fillId="0" borderId="9" xfId="0" applyNumberFormat="1" applyFont="1" applyBorder="1" applyAlignment="1">
      <alignment horizontal="right" vertical="center" wrapText="1"/>
    </xf>
    <xf numFmtId="3" fontId="21" fillId="0" borderId="9" xfId="0" applyNumberFormat="1" applyFont="1" applyBorder="1" applyAlignment="1" applyProtection="1">
      <alignment horizontal="right" vertical="center" wrapText="1"/>
      <protection locked="0"/>
    </xf>
    <xf numFmtId="3" fontId="16" fillId="0" borderId="9" xfId="0" applyNumberFormat="1" applyFont="1" applyBorder="1" applyAlignment="1" applyProtection="1">
      <alignment horizontal="right" vertical="center" wrapText="1"/>
      <protection locked="0"/>
    </xf>
    <xf numFmtId="9" fontId="14" fillId="0" borderId="9" xfId="0" applyNumberFormat="1" applyFont="1" applyBorder="1" applyAlignment="1">
      <alignment horizontal="right" vertical="center" wrapText="1"/>
    </xf>
    <xf numFmtId="9" fontId="21" fillId="0" borderId="9" xfId="1" applyFont="1" applyBorder="1" applyAlignment="1" applyProtection="1">
      <alignment horizontal="right" vertical="center" wrapText="1"/>
      <protection locked="0"/>
    </xf>
    <xf numFmtId="10" fontId="14" fillId="0" borderId="9" xfId="0" applyNumberFormat="1" applyFont="1" applyBorder="1" applyAlignment="1">
      <alignment horizontal="right" wrapText="1"/>
    </xf>
    <xf numFmtId="0" fontId="16" fillId="0" borderId="1" xfId="0" applyFont="1" applyBorder="1" applyAlignment="1">
      <alignment vertical="center"/>
    </xf>
    <xf numFmtId="3" fontId="21" fillId="0" borderId="11" xfId="0" applyNumberFormat="1" applyFont="1" applyBorder="1" applyAlignment="1" applyProtection="1">
      <alignment horizontal="right" vertical="center" wrapText="1"/>
      <protection locked="0"/>
    </xf>
    <xf numFmtId="0" fontId="16" fillId="0" borderId="9" xfId="0" applyFont="1" applyBorder="1" applyAlignment="1">
      <alignment vertical="center"/>
    </xf>
    <xf numFmtId="0" fontId="2" fillId="5" borderId="1" xfId="0" applyFont="1" applyFill="1" applyBorder="1" applyAlignment="1">
      <alignment horizontal="center"/>
    </xf>
    <xf numFmtId="1" fontId="2" fillId="0" borderId="1" xfId="0" applyNumberFormat="1" applyFont="1" applyBorder="1"/>
    <xf numFmtId="0" fontId="0" fillId="0" borderId="1" xfId="0" applyBorder="1"/>
    <xf numFmtId="0" fontId="16" fillId="0" borderId="1" xfId="0" applyFont="1" applyBorder="1" applyAlignment="1">
      <alignment vertical="top" wrapText="1"/>
    </xf>
    <xf numFmtId="0" fontId="19" fillId="0" borderId="2" xfId="0" applyFont="1" applyBorder="1" applyAlignment="1" applyProtection="1">
      <alignment horizontal="left" vertical="top"/>
      <protection locked="0"/>
    </xf>
    <xf numFmtId="3" fontId="21" fillId="17" borderId="2" xfId="0" applyNumberFormat="1" applyFont="1" applyFill="1" applyBorder="1" applyAlignment="1" applyProtection="1">
      <alignment horizontal="right" vertical="center" wrapText="1"/>
      <protection locked="0"/>
    </xf>
    <xf numFmtId="3" fontId="16" fillId="17" borderId="4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4" fillId="3" borderId="2" xfId="0" applyFont="1" applyFill="1" applyBorder="1" applyAlignment="1">
      <alignment horizontal="left" vertical="center"/>
    </xf>
    <xf numFmtId="0" fontId="9" fillId="7" borderId="1" xfId="0" applyFont="1" applyFill="1" applyBorder="1" applyAlignment="1">
      <alignment horizontal="center" vertical="center"/>
    </xf>
    <xf numFmtId="0" fontId="1" fillId="22" borderId="5" xfId="0" applyFont="1" applyFill="1" applyBorder="1" applyAlignment="1">
      <alignment horizontal="left" vertical="center"/>
    </xf>
    <xf numFmtId="0" fontId="2" fillId="5" borderId="0" xfId="0" applyFont="1" applyFill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0" fillId="6" borderId="0" xfId="0" applyFill="1"/>
    <xf numFmtId="0" fontId="15" fillId="0" borderId="0" xfId="0" applyFont="1" applyAlignment="1">
      <alignment vertical="center"/>
    </xf>
    <xf numFmtId="0" fontId="45" fillId="8" borderId="1" xfId="0" applyFont="1" applyFill="1" applyBorder="1" applyAlignment="1" applyProtection="1">
      <alignment horizontal="center" vertical="top" wrapText="1"/>
      <protection locked="0"/>
    </xf>
    <xf numFmtId="0" fontId="45" fillId="9" borderId="1" xfId="0" applyFont="1" applyFill="1" applyBorder="1" applyAlignment="1">
      <alignment horizontal="center" vertical="center" wrapText="1"/>
    </xf>
    <xf numFmtId="0" fontId="45" fillId="11" borderId="5" xfId="0" applyFont="1" applyFill="1" applyBorder="1" applyAlignment="1">
      <alignment horizontal="center" vertical="center" wrapText="1"/>
    </xf>
    <xf numFmtId="0" fontId="45" fillId="0" borderId="29" xfId="0" applyFont="1" applyBorder="1" applyAlignment="1">
      <alignment horizontal="center" vertical="center" wrapText="1"/>
    </xf>
    <xf numFmtId="0" fontId="46" fillId="0" borderId="0" xfId="0" applyFont="1"/>
    <xf numFmtId="0" fontId="14" fillId="2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4" fillId="6" borderId="3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left" vertical="top" wrapText="1"/>
    </xf>
    <xf numFmtId="3" fontId="21" fillId="9" borderId="1" xfId="0" applyNumberFormat="1" applyFont="1" applyFill="1" applyBorder="1" applyAlignment="1">
      <alignment horizontal="right" wrapText="1"/>
    </xf>
    <xf numFmtId="0" fontId="21" fillId="11" borderId="8" xfId="0" applyFont="1" applyFill="1" applyBorder="1" applyAlignment="1">
      <alignment horizontal="right" wrapText="1"/>
    </xf>
    <xf numFmtId="0" fontId="2" fillId="0" borderId="8" xfId="0" applyFont="1" applyBorder="1" applyAlignment="1">
      <alignment horizontal="left" vertical="top" wrapText="1"/>
    </xf>
    <xf numFmtId="3" fontId="21" fillId="9" borderId="8" xfId="0" applyNumberFormat="1" applyFont="1" applyFill="1" applyBorder="1" applyAlignment="1">
      <alignment horizontal="right" wrapText="1"/>
    </xf>
    <xf numFmtId="0" fontId="14" fillId="13" borderId="5" xfId="0" applyFont="1" applyFill="1" applyBorder="1" applyAlignment="1">
      <alignment horizontal="right" vertical="top" wrapText="1"/>
    </xf>
    <xf numFmtId="3" fontId="14" fillId="13" borderId="5" xfId="0" applyNumberFormat="1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top" wrapText="1"/>
    </xf>
    <xf numFmtId="0" fontId="21" fillId="9" borderId="1" xfId="0" applyFont="1" applyFill="1" applyBorder="1" applyAlignment="1">
      <alignment horizontal="right" wrapText="1"/>
    </xf>
    <xf numFmtId="0" fontId="21" fillId="11" borderId="1" xfId="0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center" wrapText="1"/>
    </xf>
    <xf numFmtId="0" fontId="14" fillId="24" borderId="1" xfId="0" applyFont="1" applyFill="1" applyBorder="1" applyAlignment="1">
      <alignment horizontal="left" vertical="top" wrapText="1"/>
    </xf>
    <xf numFmtId="3" fontId="14" fillId="24" borderId="1" xfId="0" applyNumberFormat="1" applyFont="1" applyFill="1" applyBorder="1" applyAlignment="1">
      <alignment horizontal="right" wrapText="1"/>
    </xf>
    <xf numFmtId="9" fontId="16" fillId="24" borderId="1" xfId="0" applyNumberFormat="1" applyFont="1" applyFill="1" applyBorder="1" applyAlignment="1">
      <alignment horizontal="right" vertical="center" wrapText="1"/>
    </xf>
    <xf numFmtId="0" fontId="48" fillId="0" borderId="0" xfId="0" applyFont="1"/>
    <xf numFmtId="3" fontId="2" fillId="0" borderId="0" xfId="0" applyNumberFormat="1" applyFont="1"/>
    <xf numFmtId="0" fontId="14" fillId="6" borderId="5" xfId="0" applyFont="1" applyFill="1" applyBorder="1" applyAlignment="1">
      <alignment vertical="top" wrapText="1"/>
    </xf>
    <xf numFmtId="0" fontId="14" fillId="6" borderId="5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3" borderId="2" xfId="0" applyFont="1" applyFill="1" applyBorder="1" applyAlignment="1">
      <alignment horizontal="left" vertical="top" wrapText="1"/>
    </xf>
    <xf numFmtId="0" fontId="14" fillId="23" borderId="3" xfId="0" applyFont="1" applyFill="1" applyBorder="1" applyAlignment="1">
      <alignment horizontal="left" vertical="center" wrapText="1"/>
    </xf>
    <xf numFmtId="0" fontId="37" fillId="23" borderId="3" xfId="0" applyFont="1" applyFill="1" applyBorder="1" applyAlignment="1">
      <alignment horizontal="justify" vertical="center" wrapText="1"/>
    </xf>
    <xf numFmtId="0" fontId="19" fillId="23" borderId="4" xfId="0" applyFont="1" applyFill="1" applyBorder="1" applyAlignment="1">
      <alignment horizontal="justify" vertical="center" wrapText="1"/>
    </xf>
    <xf numFmtId="0" fontId="30" fillId="0" borderId="11" xfId="0" applyFont="1" applyBorder="1" applyAlignment="1">
      <alignment horizontal="justify" vertical="center" wrapText="1"/>
    </xf>
    <xf numFmtId="3" fontId="37" fillId="0" borderId="11" xfId="0" applyNumberFormat="1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30" fillId="0" borderId="2" xfId="0" applyFont="1" applyBorder="1" applyAlignment="1">
      <alignment horizontal="justify" vertical="center" wrapText="1"/>
    </xf>
    <xf numFmtId="3" fontId="37" fillId="0" borderId="2" xfId="0" applyNumberFormat="1" applyFont="1" applyBorder="1" applyAlignment="1">
      <alignment horizontal="justify" vertical="center" wrapText="1"/>
    </xf>
    <xf numFmtId="3" fontId="14" fillId="0" borderId="2" xfId="0" applyNumberFormat="1" applyFont="1" applyBorder="1" applyAlignment="1">
      <alignment horizontal="justify" vertical="center" wrapText="1"/>
    </xf>
    <xf numFmtId="0" fontId="37" fillId="13" borderId="1" xfId="0" applyFont="1" applyFill="1" applyBorder="1" applyAlignment="1">
      <alignment horizontal="justify" vertical="center" wrapText="1"/>
    </xf>
    <xf numFmtId="3" fontId="37" fillId="13" borderId="1" xfId="0" applyNumberFormat="1" applyFont="1" applyFill="1" applyBorder="1" applyAlignment="1">
      <alignment horizontal="right" vertical="center" wrapText="1"/>
    </xf>
    <xf numFmtId="0" fontId="19" fillId="13" borderId="1" xfId="0" applyFont="1" applyFill="1" applyBorder="1" applyAlignment="1">
      <alignment horizontal="justify" vertical="center" wrapText="1"/>
    </xf>
    <xf numFmtId="0" fontId="19" fillId="6" borderId="1" xfId="0" applyFont="1" applyFill="1" applyBorder="1" applyAlignment="1">
      <alignment horizontal="justify" vertical="center" wrapText="1"/>
    </xf>
    <xf numFmtId="3" fontId="37" fillId="13" borderId="2" xfId="0" applyNumberFormat="1" applyFont="1" applyFill="1" applyBorder="1" applyAlignment="1">
      <alignment horizontal="right" vertical="center" wrapText="1"/>
    </xf>
    <xf numFmtId="0" fontId="14" fillId="20" borderId="2" xfId="0" applyFont="1" applyFill="1" applyBorder="1" applyAlignment="1">
      <alignment horizontal="justify" vertical="center" wrapText="1"/>
    </xf>
    <xf numFmtId="3" fontId="14" fillId="20" borderId="2" xfId="0" applyNumberFormat="1" applyFont="1" applyFill="1" applyBorder="1" applyAlignment="1">
      <alignment horizontal="right" vertical="center" wrapText="1"/>
    </xf>
    <xf numFmtId="0" fontId="19" fillId="20" borderId="1" xfId="0" applyFont="1" applyFill="1" applyBorder="1" applyAlignment="1">
      <alignment horizontal="justify" vertical="center" wrapText="1"/>
    </xf>
    <xf numFmtId="0" fontId="50" fillId="6" borderId="0" xfId="0" applyFont="1" applyFill="1" applyAlignment="1">
      <alignment horizontal="left" vertical="center" wrapText="1"/>
    </xf>
    <xf numFmtId="0" fontId="15" fillId="6" borderId="0" xfId="0" applyFont="1" applyFill="1" applyAlignment="1">
      <alignment horizontal="justify" vertical="center" wrapText="1"/>
    </xf>
    <xf numFmtId="0" fontId="19" fillId="6" borderId="0" xfId="0" applyFont="1" applyFill="1" applyAlignment="1">
      <alignment horizontal="justify" vertical="center" wrapText="1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24" fillId="0" borderId="11" xfId="0" applyFont="1" applyBorder="1" applyAlignment="1" applyProtection="1">
      <alignment vertical="top" wrapText="1"/>
      <protection locked="0"/>
    </xf>
    <xf numFmtId="0" fontId="52" fillId="6" borderId="5" xfId="0" applyFont="1" applyFill="1" applyBorder="1" applyAlignment="1">
      <alignment horizontal="center" vertical="top" wrapText="1"/>
    </xf>
    <xf numFmtId="0" fontId="54" fillId="6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57" fillId="25" borderId="30" xfId="0" applyFont="1" applyFill="1" applyBorder="1"/>
    <xf numFmtId="0" fontId="1" fillId="25" borderId="30" xfId="0" applyFont="1" applyFill="1" applyBorder="1"/>
    <xf numFmtId="0" fontId="2" fillId="0" borderId="30" xfId="0" applyFont="1" applyBorder="1"/>
    <xf numFmtId="0" fontId="3" fillId="0" borderId="30" xfId="0" applyFont="1" applyBorder="1"/>
    <xf numFmtId="0" fontId="2" fillId="0" borderId="5" xfId="0" applyFont="1" applyBorder="1"/>
    <xf numFmtId="0" fontId="9" fillId="2" borderId="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/>
    </xf>
    <xf numFmtId="0" fontId="2" fillId="6" borderId="30" xfId="0" applyFont="1" applyFill="1" applyBorder="1" applyAlignment="1">
      <alignment horizontal="center"/>
    </xf>
    <xf numFmtId="0" fontId="10" fillId="6" borderId="30" xfId="0" applyFont="1" applyFill="1" applyBorder="1" applyAlignment="1">
      <alignment horizontal="left"/>
    </xf>
    <xf numFmtId="0" fontId="4" fillId="6" borderId="30" xfId="0" applyFont="1" applyFill="1" applyBorder="1" applyAlignment="1">
      <alignment horizontal="center"/>
    </xf>
    <xf numFmtId="0" fontId="2" fillId="0" borderId="8" xfId="0" applyFont="1" applyBorder="1"/>
    <xf numFmtId="0" fontId="3" fillId="0" borderId="8" xfId="0" applyFont="1" applyBorder="1"/>
    <xf numFmtId="0" fontId="2" fillId="5" borderId="8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10" fillId="6" borderId="33" xfId="0" applyFont="1" applyFill="1" applyBorder="1" applyAlignment="1">
      <alignment horizontal="left"/>
    </xf>
    <xf numFmtId="0" fontId="4" fillId="6" borderId="33" xfId="0" applyFont="1" applyFill="1" applyBorder="1" applyAlignment="1">
      <alignment horizontal="center"/>
    </xf>
    <xf numFmtId="0" fontId="2" fillId="6" borderId="33" xfId="0" applyFont="1" applyFill="1" applyBorder="1" applyAlignment="1">
      <alignment horizontal="center"/>
    </xf>
    <xf numFmtId="0" fontId="58" fillId="0" borderId="0" xfId="0" applyFont="1"/>
    <xf numFmtId="0" fontId="9" fillId="0" borderId="0" xfId="0" applyFont="1"/>
    <xf numFmtId="0" fontId="9" fillId="26" borderId="1" xfId="0" applyFont="1" applyFill="1" applyBorder="1" applyAlignment="1">
      <alignment wrapText="1"/>
    </xf>
    <xf numFmtId="0" fontId="9" fillId="26" borderId="4" xfId="0" applyFont="1" applyFill="1" applyBorder="1" applyAlignment="1">
      <alignment wrapText="1"/>
    </xf>
    <xf numFmtId="0" fontId="9" fillId="26" borderId="0" xfId="0" applyFont="1" applyFill="1" applyAlignment="1">
      <alignment wrapText="1"/>
    </xf>
    <xf numFmtId="0" fontId="3" fillId="0" borderId="12" xfId="0" applyFont="1" applyBorder="1"/>
    <xf numFmtId="0" fontId="2" fillId="0" borderId="12" xfId="0" applyFont="1" applyBorder="1"/>
    <xf numFmtId="0" fontId="2" fillId="0" borderId="4" xfId="0" applyFont="1" applyBorder="1"/>
    <xf numFmtId="0" fontId="9" fillId="26" borderId="8" xfId="0" applyFont="1" applyFill="1" applyBorder="1"/>
    <xf numFmtId="0" fontId="1" fillId="27" borderId="28" xfId="0" applyFont="1" applyFill="1" applyBorder="1"/>
    <xf numFmtId="0" fontId="8" fillId="27" borderId="0" xfId="0" applyFont="1" applyFill="1"/>
    <xf numFmtId="0" fontId="16" fillId="0" borderId="5" xfId="0" applyFont="1" applyBorder="1" applyAlignment="1" applyProtection="1">
      <alignment vertical="top" wrapText="1"/>
      <protection locked="0"/>
    </xf>
    <xf numFmtId="0" fontId="16" fillId="0" borderId="16" xfId="0" applyFont="1" applyBorder="1" applyAlignment="1" applyProtection="1">
      <alignment vertical="top"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9" fillId="0" borderId="8" xfId="0" applyFont="1" applyBorder="1" applyAlignment="1" applyProtection="1">
      <alignment vertical="top" wrapText="1"/>
      <protection locked="0"/>
    </xf>
    <xf numFmtId="10" fontId="14" fillId="0" borderId="4" xfId="0" applyNumberFormat="1" applyFont="1" applyBorder="1" applyAlignment="1">
      <alignment horizontal="right" wrapText="1"/>
    </xf>
    <xf numFmtId="0" fontId="19" fillId="0" borderId="5" xfId="0" applyFont="1" applyBorder="1" applyAlignment="1" applyProtection="1">
      <alignment vertical="top" wrapText="1"/>
      <protection locked="0"/>
    </xf>
    <xf numFmtId="0" fontId="37" fillId="9" borderId="1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3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9" fillId="0" borderId="0" xfId="0" applyFont="1" applyAlignment="1">
      <alignment horizontal="center"/>
    </xf>
    <xf numFmtId="0" fontId="12" fillId="26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0" fillId="3" borderId="2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8" fillId="3" borderId="1" xfId="0" applyFont="1" applyFill="1" applyBorder="1" applyAlignment="1">
      <alignment horizontal="center" vertical="center"/>
    </xf>
    <xf numFmtId="0" fontId="8" fillId="22" borderId="6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2" fillId="0" borderId="2" xfId="0" applyFont="1" applyBorder="1"/>
    <xf numFmtId="0" fontId="3" fillId="0" borderId="2" xfId="0" applyFont="1" applyBorder="1"/>
    <xf numFmtId="0" fontId="2" fillId="0" borderId="0" xfId="0" applyFont="1" applyBorder="1"/>
    <xf numFmtId="0" fontId="9" fillId="28" borderId="8" xfId="0" applyFont="1" applyFill="1" applyBorder="1"/>
    <xf numFmtId="0" fontId="1" fillId="29" borderId="28" xfId="0" applyFont="1" applyFill="1" applyBorder="1"/>
    <xf numFmtId="0" fontId="8" fillId="29" borderId="0" xfId="0" applyFont="1" applyFill="1"/>
    <xf numFmtId="0" fontId="37" fillId="0" borderId="1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vertical="center"/>
    </xf>
    <xf numFmtId="9" fontId="14" fillId="0" borderId="0" xfId="0" applyNumberFormat="1" applyFont="1" applyBorder="1" applyAlignment="1">
      <alignment horizontal="right" vertical="center"/>
    </xf>
    <xf numFmtId="0" fontId="16" fillId="0" borderId="28" xfId="0" applyFont="1" applyBorder="1" applyAlignment="1">
      <alignment vertical="center"/>
    </xf>
  </cellXfs>
  <cellStyles count="2">
    <cellStyle name="Normal" xfId="0" builtinId="0"/>
    <cellStyle name="Pourcentage" xfId="1" builtinId="5"/>
  </cellStyles>
  <dxfs count="2245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Distribución de gastos provisionales por país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B08-4FB7-B4DF-20EBA8E0B3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B08-4FB7-B4DF-20EBA8E0B3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B08-4FB7-B4DF-20EBA8E0B3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B08-4FB7-B4DF-20EBA8E0B3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B08-4FB7-B4DF-20EBA8E0B3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B08-4FB7-B4DF-20EBA8E0B3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B08-4FB7-B4DF-20EBA8E0B37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B08-4FB7-B4DF-20EBA8E0B37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B08-4FB7-B4DF-20EBA8E0B37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B08-4FB7-B4DF-20EBA8E0B3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4-3B08-4FB7-B4DF-20EBA8E0B37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47-400C-8B6A-055D21FBCD73}"/>
              </c:ext>
            </c:extLst>
          </c:dPt>
          <c:val>
            <c:numRef>
              <c:f>'Distribución por país'!#REF!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'Distribución por país'!#REF!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8247-400C-8B6A-055D21FBC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25D87FA-F979-4550-A1FA-C981CFA55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B272D91-4EAC-42F2-897B-150A544CC453}"/>
            </a:ext>
            <a:ext uri="{147F2762-F138-4A5C-976F-8EAC2B608ADB}">
              <a16:predDERef xmlns:a16="http://schemas.microsoft.com/office/drawing/2014/main" pred="{925D87FA-F979-4550-A1FA-C981CFA55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PA/OSC%20et%20MOF/6%20-%20Outils%20-%20Mod&#232;les%20-%20Guide%20m&#233;thodo/62%20-%20Guide%20m&#233;thodo/Guide%20m&#233;thodo%202021%20-%20en%20chantier%202022/TEXTE%20GUIDE/OSC%20locales/Annexes%20OSC%20locales/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partition Pay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6"/>
  <sheetViews>
    <sheetView tabSelected="1" topLeftCell="A66" zoomScale="69" zoomScaleNormal="60" workbookViewId="0">
      <selection activeCell="A80" sqref="A80"/>
    </sheetView>
  </sheetViews>
  <sheetFormatPr baseColWidth="10" defaultColWidth="11.44140625" defaultRowHeight="15.6" outlineLevelRow="1" outlineLevelCol="1" x14ac:dyDescent="0.3"/>
  <cols>
    <col min="1" max="1" width="59.109375" style="149" customWidth="1"/>
    <col min="2" max="2" width="17.5546875" style="49" customWidth="1"/>
    <col min="3" max="3" width="15.5546875" style="49" customWidth="1" outlineLevel="1"/>
    <col min="4" max="4" width="15.44140625" style="49" customWidth="1" outlineLevel="1"/>
    <col min="5" max="5" width="16.109375" style="49" customWidth="1" outlineLevel="1"/>
    <col min="6" max="6" width="16.109375" style="146" customWidth="1" outlineLevel="1"/>
    <col min="7" max="7" width="1.44140625" style="49" customWidth="1"/>
    <col min="8" max="8" width="17.44140625" style="49" customWidth="1"/>
    <col min="9" max="9" width="12.5546875" style="49" customWidth="1" outlineLevel="1"/>
    <col min="10" max="10" width="16.109375" style="49" customWidth="1" outlineLevel="1"/>
    <col min="11" max="11" width="1.44140625" style="49" customWidth="1"/>
    <col min="12" max="12" width="18.5546875" style="49" customWidth="1"/>
    <col min="13" max="13" width="12.88671875" style="49" customWidth="1" outlineLevel="1"/>
    <col min="14" max="14" width="13.44140625" style="147" customWidth="1" outlineLevel="1"/>
    <col min="15" max="15" width="15.88671875" style="146" customWidth="1" outlineLevel="1" collapsed="1"/>
    <col min="16" max="16" width="2" style="49" customWidth="1"/>
    <col min="17" max="17" width="18.44140625" style="49" customWidth="1"/>
    <col min="18" max="18" width="16.109375" style="148" customWidth="1" outlineLevel="1"/>
    <col min="19" max="19" width="17" style="49" customWidth="1" outlineLevel="1"/>
    <col min="20" max="20" width="3" style="146" customWidth="1"/>
    <col min="21" max="21" width="187.5546875" style="49" customWidth="1" outlineLevel="1"/>
    <col min="22" max="16384" width="11.44140625" style="49"/>
  </cols>
  <sheetData>
    <row r="1" spans="1:21" s="30" customFormat="1" ht="139.35" customHeight="1" x14ac:dyDescent="0.3">
      <c r="A1" s="18" t="s">
        <v>0</v>
      </c>
      <c r="B1" s="19" t="s">
        <v>152</v>
      </c>
      <c r="C1" s="20" t="s">
        <v>1</v>
      </c>
      <c r="D1" s="21" t="s">
        <v>2</v>
      </c>
      <c r="E1" s="22" t="s">
        <v>164</v>
      </c>
      <c r="F1" s="22" t="s">
        <v>3</v>
      </c>
      <c r="G1" s="23"/>
      <c r="H1" s="19" t="s">
        <v>153</v>
      </c>
      <c r="I1" s="24" t="s">
        <v>4</v>
      </c>
      <c r="J1" s="22" t="s">
        <v>165</v>
      </c>
      <c r="K1" s="23"/>
      <c r="L1" s="19" t="s">
        <v>154</v>
      </c>
      <c r="M1" s="25" t="s">
        <v>5</v>
      </c>
      <c r="N1" s="24" t="s">
        <v>6</v>
      </c>
      <c r="O1" s="26" t="s">
        <v>7</v>
      </c>
      <c r="P1" s="23"/>
      <c r="Q1" s="27" t="s">
        <v>155</v>
      </c>
      <c r="R1" s="28" t="s">
        <v>8</v>
      </c>
      <c r="S1" s="21" t="s">
        <v>9</v>
      </c>
      <c r="T1" s="29"/>
      <c r="U1" s="18" t="s">
        <v>10</v>
      </c>
    </row>
    <row r="2" spans="1:21" s="38" customFormat="1" ht="38.25" customHeight="1" outlineLevel="1" x14ac:dyDescent="0.3">
      <c r="A2" s="104" t="s">
        <v>11</v>
      </c>
      <c r="B2" s="31"/>
      <c r="C2" s="31"/>
      <c r="D2" s="31"/>
      <c r="E2" s="32"/>
      <c r="F2" s="33"/>
      <c r="G2" s="34"/>
      <c r="H2" s="31"/>
      <c r="I2" s="31"/>
      <c r="J2" s="32"/>
      <c r="K2" s="34"/>
      <c r="L2" s="31"/>
      <c r="M2" s="31"/>
      <c r="N2" s="31"/>
      <c r="O2" s="33"/>
      <c r="P2" s="34"/>
      <c r="Q2" s="35"/>
      <c r="R2" s="36"/>
      <c r="S2" s="32"/>
      <c r="T2" s="37"/>
      <c r="U2" s="34"/>
    </row>
    <row r="3" spans="1:21" outlineLevel="1" x14ac:dyDescent="0.3">
      <c r="A3" s="39" t="s">
        <v>12</v>
      </c>
      <c r="B3" s="40"/>
      <c r="C3" s="40"/>
      <c r="D3" s="41"/>
      <c r="E3" s="42"/>
      <c r="F3" s="42"/>
      <c r="G3" s="43"/>
      <c r="H3" s="44"/>
      <c r="I3" s="44"/>
      <c r="J3" s="42"/>
      <c r="K3" s="43"/>
      <c r="L3" s="41"/>
      <c r="M3" s="44"/>
      <c r="N3" s="44"/>
      <c r="O3" s="45"/>
      <c r="P3" s="43"/>
      <c r="Q3" s="46"/>
      <c r="R3" s="47"/>
      <c r="S3" s="42"/>
      <c r="T3" s="48"/>
      <c r="U3" s="43"/>
    </row>
    <row r="4" spans="1:21" outlineLevel="1" x14ac:dyDescent="0.3">
      <c r="A4" s="50"/>
      <c r="B4" s="51"/>
      <c r="C4" s="52">
        <f>+I4+M4</f>
        <v>0</v>
      </c>
      <c r="D4" s="53">
        <f>+I4+N4</f>
        <v>0</v>
      </c>
      <c r="E4" s="54" t="str">
        <f>IF(ISERROR(C4/B4-1),"-",C4/B4-1)</f>
        <v>-</v>
      </c>
      <c r="F4" s="54" t="str">
        <f>IF(ISERROR(D4/C4-1),"-",D4/C4-1)</f>
        <v>-</v>
      </c>
      <c r="G4" s="43"/>
      <c r="H4" s="51"/>
      <c r="I4" s="55"/>
      <c r="J4" s="54" t="str">
        <f>IF(ISERROR(I4/H4-1),"-",I4/H4-1)</f>
        <v>-</v>
      </c>
      <c r="K4" s="43"/>
      <c r="L4" s="56">
        <f>+B4-H4</f>
        <v>0</v>
      </c>
      <c r="M4" s="57"/>
      <c r="N4" s="55"/>
      <c r="O4" s="58" t="str">
        <f>IF(ISERROR(N4/M4-1),"-",N4/M4-1)</f>
        <v>-</v>
      </c>
      <c r="P4" s="43"/>
      <c r="Q4" s="59" t="str">
        <f>IF(ISERROR(B4/$B$99),"-",B4/$B$99)</f>
        <v>-</v>
      </c>
      <c r="R4" s="60" t="str">
        <f>IF(ISERROR(C4/$C$99),"-",C4/$C$99)</f>
        <v>-</v>
      </c>
      <c r="S4" s="61" t="str">
        <f>IF(ISERROR(D4/$D$99),"-",D4/$D$99)</f>
        <v>-</v>
      </c>
      <c r="T4" s="62"/>
      <c r="U4" s="63"/>
    </row>
    <row r="5" spans="1:21" outlineLevel="1" x14ac:dyDescent="0.3">
      <c r="A5" s="50"/>
      <c r="B5" s="51"/>
      <c r="C5" s="52">
        <f>+I5+M5</f>
        <v>0</v>
      </c>
      <c r="D5" s="53">
        <f>+I5+N5</f>
        <v>0</v>
      </c>
      <c r="E5" s="54" t="str">
        <f>IF(ISERROR(C5/B5-1),"-",C5/B5-1)</f>
        <v>-</v>
      </c>
      <c r="F5" s="54" t="str">
        <f t="shared" ref="F5:F68" si="0">IF(ISERROR(D5/C5-1),"-",D5/C5-1)</f>
        <v>-</v>
      </c>
      <c r="G5" s="43"/>
      <c r="H5" s="51"/>
      <c r="I5" s="55"/>
      <c r="J5" s="54" t="str">
        <f>IF(ISERROR(I5/H5-1),"-",I5/H5-1)</f>
        <v>-</v>
      </c>
      <c r="K5" s="43"/>
      <c r="L5" s="56">
        <f>+B5-H5</f>
        <v>0</v>
      </c>
      <c r="M5" s="57"/>
      <c r="N5" s="55"/>
      <c r="O5" s="58" t="str">
        <f t="shared" ref="O5:O15" si="1">IF(ISERROR(N5/M5-1),"-",N5/M5-1)</f>
        <v>-</v>
      </c>
      <c r="P5" s="43"/>
      <c r="Q5" s="59" t="str">
        <f>IF(ISERROR(B5/$B$99),"-",B5/$B$99)</f>
        <v>-</v>
      </c>
      <c r="R5" s="60" t="str">
        <f>IF(ISERROR(C5/$C$99),"-",C5/$C$99)</f>
        <v>-</v>
      </c>
      <c r="S5" s="61" t="str">
        <f>IF(ISERROR(D5/$D$99),"-",D5/$D$99)</f>
        <v>-</v>
      </c>
      <c r="T5" s="62"/>
      <c r="U5" s="63"/>
    </row>
    <row r="6" spans="1:21" outlineLevel="1" x14ac:dyDescent="0.3">
      <c r="A6" s="64" t="s">
        <v>13</v>
      </c>
      <c r="B6" s="65"/>
      <c r="C6" s="40"/>
      <c r="D6" s="41"/>
      <c r="E6" s="42"/>
      <c r="F6" s="42"/>
      <c r="G6" s="43"/>
      <c r="H6" s="66"/>
      <c r="I6" s="66"/>
      <c r="J6" s="42"/>
      <c r="K6" s="43"/>
      <c r="L6" s="67"/>
      <c r="M6" s="66"/>
      <c r="N6" s="66"/>
      <c r="O6" s="68"/>
      <c r="P6" s="43"/>
      <c r="Q6" s="46"/>
      <c r="R6" s="69"/>
      <c r="S6" s="42"/>
      <c r="T6" s="48"/>
      <c r="U6" s="43"/>
    </row>
    <row r="7" spans="1:21" outlineLevel="1" x14ac:dyDescent="0.3">
      <c r="A7" s="64"/>
      <c r="B7" s="51"/>
      <c r="C7" s="52">
        <f>+I7+M7</f>
        <v>0</v>
      </c>
      <c r="D7" s="53">
        <f>+I7+N7</f>
        <v>0</v>
      </c>
      <c r="E7" s="54" t="str">
        <f>IF(ISERROR(C7/B7-1),"-",C7/B7-1)</f>
        <v>-</v>
      </c>
      <c r="F7" s="54" t="str">
        <f t="shared" si="0"/>
        <v>-</v>
      </c>
      <c r="G7" s="43"/>
      <c r="H7" s="51"/>
      <c r="I7" s="55"/>
      <c r="J7" s="54" t="str">
        <f>IF(ISERROR(I7/H7-1),"-",I7/H7-1)</f>
        <v>-</v>
      </c>
      <c r="K7" s="43"/>
      <c r="L7" s="56">
        <f>+B7-H7</f>
        <v>0</v>
      </c>
      <c r="M7" s="57"/>
      <c r="N7" s="55"/>
      <c r="O7" s="58" t="str">
        <f>IF(ISERROR(N7/M7-1),"-",N7/M7-1)</f>
        <v>-</v>
      </c>
      <c r="P7" s="43"/>
      <c r="Q7" s="59" t="str">
        <f>IF(ISERROR(B7/$B$99),"-",B7/$B$99)</f>
        <v>-</v>
      </c>
      <c r="R7" s="60" t="str">
        <f>IF(ISERROR(C7/$C$99),"-",C7/$C$99)</f>
        <v>-</v>
      </c>
      <c r="S7" s="61" t="str">
        <f>IF(ISERROR(D7/$D$99),"-",D7/$D$99)</f>
        <v>-</v>
      </c>
      <c r="T7" s="48"/>
      <c r="U7" s="63"/>
    </row>
    <row r="8" spans="1:21" outlineLevel="1" x14ac:dyDescent="0.3">
      <c r="A8" s="64"/>
      <c r="B8" s="51"/>
      <c r="C8" s="52">
        <f>+I8+M8</f>
        <v>0</v>
      </c>
      <c r="D8" s="53">
        <f>+I8+N8</f>
        <v>0</v>
      </c>
      <c r="E8" s="54" t="str">
        <f>IF(ISERROR(C8/B8-1),"-",C8/B8-1)</f>
        <v>-</v>
      </c>
      <c r="F8" s="54" t="str">
        <f t="shared" si="0"/>
        <v>-</v>
      </c>
      <c r="G8" s="43"/>
      <c r="H8" s="51"/>
      <c r="I8" s="55"/>
      <c r="J8" s="54" t="str">
        <f>IF(ISERROR(I8/H8-1),"-",I8/H8-1)</f>
        <v>-</v>
      </c>
      <c r="K8" s="43"/>
      <c r="L8" s="56">
        <f>+B8-H8</f>
        <v>0</v>
      </c>
      <c r="M8" s="57"/>
      <c r="N8" s="55"/>
      <c r="O8" s="58" t="str">
        <f t="shared" ref="O8" si="2">IF(ISERROR(N8/M8-1),"-",N8/M8-1)</f>
        <v>-</v>
      </c>
      <c r="P8" s="43"/>
      <c r="Q8" s="59" t="str">
        <f>IF(ISERROR(B8/$B$99),"-",B8/$B$99)</f>
        <v>-</v>
      </c>
      <c r="R8" s="60" t="str">
        <f>IF(ISERROR(C8/$C$99),"-",C8/$C$99)</f>
        <v>-</v>
      </c>
      <c r="S8" s="61" t="str">
        <f>IF(ISERROR(D8/$D$99),"-",D8/$D$99)</f>
        <v>-</v>
      </c>
      <c r="T8" s="48"/>
      <c r="U8" s="63"/>
    </row>
    <row r="9" spans="1:21" outlineLevel="1" x14ac:dyDescent="0.3">
      <c r="A9" s="64" t="s">
        <v>14</v>
      </c>
      <c r="B9" s="51"/>
      <c r="C9" s="52">
        <f>+I9+M9</f>
        <v>0</v>
      </c>
      <c r="D9" s="53">
        <f>+I9+N9</f>
        <v>0</v>
      </c>
      <c r="E9" s="54" t="str">
        <f>IF(ISERROR(C9/B9-1),"-",C9/B9-1)</f>
        <v>-</v>
      </c>
      <c r="F9" s="54" t="str">
        <f t="shared" si="0"/>
        <v>-</v>
      </c>
      <c r="G9" s="43"/>
      <c r="H9" s="51"/>
      <c r="I9" s="55"/>
      <c r="J9" s="54" t="str">
        <f>IF(ISERROR(I9/H9-1),"-",I9/H9-1)</f>
        <v>-</v>
      </c>
      <c r="K9" s="43"/>
      <c r="L9" s="56">
        <f>+B9-H9</f>
        <v>0</v>
      </c>
      <c r="M9" s="57"/>
      <c r="N9" s="55"/>
      <c r="O9" s="58" t="str">
        <f>IF(ISERROR(N9/M9-1),"-",N9/M9-1)</f>
        <v>-</v>
      </c>
      <c r="P9" s="43"/>
      <c r="Q9" s="59" t="str">
        <f>IF(ISERROR(B9/$B$99),"-",B9/$B$99)</f>
        <v>-</v>
      </c>
      <c r="R9" s="60" t="str">
        <f>IF(ISERROR(C9/$C$99),"-",C9/$C$99)</f>
        <v>-</v>
      </c>
      <c r="S9" s="61" t="str">
        <f>IF(ISERROR(D9/$D$99),"-",D9/$D$99)</f>
        <v>-</v>
      </c>
      <c r="T9" s="62"/>
      <c r="U9" s="63"/>
    </row>
    <row r="10" spans="1:21" outlineLevel="1" x14ac:dyDescent="0.3">
      <c r="A10" s="50"/>
      <c r="B10" s="51"/>
      <c r="C10" s="52">
        <f>+I10+M10</f>
        <v>0</v>
      </c>
      <c r="D10" s="53">
        <f>+I10+N10</f>
        <v>0</v>
      </c>
      <c r="E10" s="54" t="str">
        <f>IF(ISERROR(C10/B10-1),"-",C10/B10-1)</f>
        <v>-</v>
      </c>
      <c r="F10" s="54" t="str">
        <f t="shared" si="0"/>
        <v>-</v>
      </c>
      <c r="G10" s="43"/>
      <c r="H10" s="51"/>
      <c r="I10" s="55"/>
      <c r="J10" s="54" t="str">
        <f>IF(ISERROR(I10/H10-1),"-",I10/H10-1)</f>
        <v>-</v>
      </c>
      <c r="K10" s="43"/>
      <c r="L10" s="56">
        <f>+B10-H10</f>
        <v>0</v>
      </c>
      <c r="M10" s="57"/>
      <c r="N10" s="55"/>
      <c r="O10" s="58" t="str">
        <f t="shared" si="1"/>
        <v>-</v>
      </c>
      <c r="P10" s="43"/>
      <c r="Q10" s="59" t="str">
        <f>IF(ISERROR(B10/$B$99),"-",B10/$B$99)</f>
        <v>-</v>
      </c>
      <c r="R10" s="60" t="str">
        <f>IF(ISERROR(C10/$C$99),"-",C10/$C$99)</f>
        <v>-</v>
      </c>
      <c r="S10" s="61" t="str">
        <f>IF(ISERROR(D10/$D$99),"-",D10/$D$99)</f>
        <v>-</v>
      </c>
      <c r="T10" s="62"/>
      <c r="U10" s="63"/>
    </row>
    <row r="11" spans="1:21" outlineLevel="1" x14ac:dyDescent="0.3">
      <c r="A11" s="50"/>
      <c r="B11" s="51"/>
      <c r="C11" s="52">
        <f>+I11+M11</f>
        <v>0</v>
      </c>
      <c r="D11" s="53">
        <f>+I11+N11</f>
        <v>0</v>
      </c>
      <c r="E11" s="54" t="str">
        <f>IF(ISERROR(C11/B11-1),"-",C11/B11-1)</f>
        <v>-</v>
      </c>
      <c r="F11" s="54" t="str">
        <f t="shared" si="0"/>
        <v>-</v>
      </c>
      <c r="G11" s="43"/>
      <c r="H11" s="51"/>
      <c r="I11" s="55"/>
      <c r="J11" s="54" t="str">
        <f>IF(ISERROR(I11/H11-1),"-",I11/H11-1)</f>
        <v>-</v>
      </c>
      <c r="K11" s="43"/>
      <c r="L11" s="56">
        <f>+B11-H11</f>
        <v>0</v>
      </c>
      <c r="M11" s="57"/>
      <c r="N11" s="55"/>
      <c r="O11" s="58" t="str">
        <f t="shared" si="1"/>
        <v>-</v>
      </c>
      <c r="P11" s="43"/>
      <c r="Q11" s="59" t="str">
        <f>IF(ISERROR(B11/$B$99),"-",B11/$B$99)</f>
        <v>-</v>
      </c>
      <c r="R11" s="60" t="str">
        <f>IF(ISERROR(C11/$C$99),"-",C11/$C$99)</f>
        <v>-</v>
      </c>
      <c r="S11" s="61" t="str">
        <f>IF(ISERROR(D11/$D$99),"-",D11/$D$99)</f>
        <v>-</v>
      </c>
      <c r="T11" s="62"/>
      <c r="U11" s="63"/>
    </row>
    <row r="12" spans="1:21" outlineLevel="1" x14ac:dyDescent="0.3">
      <c r="A12" s="64" t="s">
        <v>15</v>
      </c>
      <c r="B12" s="65"/>
      <c r="C12" s="40"/>
      <c r="D12" s="41"/>
      <c r="E12" s="42"/>
      <c r="F12" s="42" t="str">
        <f t="shared" si="0"/>
        <v>-</v>
      </c>
      <c r="G12" s="43"/>
      <c r="H12" s="70"/>
      <c r="I12" s="66"/>
      <c r="J12" s="42"/>
      <c r="K12" s="43"/>
      <c r="L12" s="67"/>
      <c r="M12" s="66"/>
      <c r="N12" s="66"/>
      <c r="O12" s="68"/>
      <c r="P12" s="43"/>
      <c r="Q12" s="46"/>
      <c r="R12" s="69"/>
      <c r="S12" s="42"/>
      <c r="T12" s="48"/>
      <c r="U12" s="43"/>
    </row>
    <row r="13" spans="1:21" outlineLevel="1" x14ac:dyDescent="0.3">
      <c r="A13" s="50"/>
      <c r="B13" s="51"/>
      <c r="C13" s="52">
        <f t="shared" ref="C13:C16" si="3">+I13+M13</f>
        <v>0</v>
      </c>
      <c r="D13" s="53">
        <f>+I13+N13</f>
        <v>0</v>
      </c>
      <c r="E13" s="54" t="str">
        <f t="shared" ref="E13:E16" si="4">IF(ISERROR(C13/B13-1),"-",C13/B13-1)</f>
        <v>-</v>
      </c>
      <c r="F13" s="54" t="str">
        <f t="shared" si="0"/>
        <v>-</v>
      </c>
      <c r="G13" s="43"/>
      <c r="H13" s="51"/>
      <c r="I13" s="55"/>
      <c r="J13" s="54" t="str">
        <f t="shared" ref="J13:J16" si="5">IF(ISERROR(I13/H13-1),"-",I13/H13-1)</f>
        <v>-</v>
      </c>
      <c r="K13" s="43"/>
      <c r="L13" s="56">
        <f t="shared" ref="L13:L16" si="6">+B13-H13</f>
        <v>0</v>
      </c>
      <c r="M13" s="57"/>
      <c r="N13" s="55"/>
      <c r="O13" s="58" t="str">
        <f t="shared" si="1"/>
        <v>-</v>
      </c>
      <c r="P13" s="43"/>
      <c r="Q13" s="59" t="str">
        <f>IF(ISERROR(B13/$B$99),"-",B13/$B$99)</f>
        <v>-</v>
      </c>
      <c r="R13" s="60" t="str">
        <f>IF(ISERROR(C13/$C$99),"-",C13/$C$99)</f>
        <v>-</v>
      </c>
      <c r="S13" s="61" t="str">
        <f>IF(ISERROR(D13/$D$99),"-",D13/$D$99)</f>
        <v>-</v>
      </c>
      <c r="T13" s="62"/>
      <c r="U13" s="63"/>
    </row>
    <row r="14" spans="1:21" outlineLevel="1" x14ac:dyDescent="0.3">
      <c r="A14" s="50"/>
      <c r="B14" s="51"/>
      <c r="C14" s="52">
        <f t="shared" si="3"/>
        <v>0</v>
      </c>
      <c r="D14" s="53">
        <f>+I14+N14</f>
        <v>0</v>
      </c>
      <c r="E14" s="54" t="str">
        <f t="shared" si="4"/>
        <v>-</v>
      </c>
      <c r="F14" s="54" t="str">
        <f t="shared" si="0"/>
        <v>-</v>
      </c>
      <c r="G14" s="43"/>
      <c r="H14" s="51"/>
      <c r="I14" s="55"/>
      <c r="J14" s="54" t="str">
        <f t="shared" si="5"/>
        <v>-</v>
      </c>
      <c r="K14" s="43"/>
      <c r="L14" s="56">
        <f t="shared" si="6"/>
        <v>0</v>
      </c>
      <c r="M14" s="57"/>
      <c r="N14" s="55"/>
      <c r="O14" s="58" t="str">
        <f t="shared" si="1"/>
        <v>-</v>
      </c>
      <c r="P14" s="43"/>
      <c r="Q14" s="59" t="str">
        <f>IF(ISERROR(B14/$B$99),"-",B14/$B$99)</f>
        <v>-</v>
      </c>
      <c r="R14" s="60" t="str">
        <f>IF(ISERROR(C14/$C$99),"-",C14/$C$99)</f>
        <v>-</v>
      </c>
      <c r="S14" s="61" t="str">
        <f>IF(ISERROR(D14/$D$99),"-",D14/$D$99)</f>
        <v>-</v>
      </c>
      <c r="T14" s="62"/>
      <c r="U14" s="63"/>
    </row>
    <row r="15" spans="1:21" outlineLevel="1" x14ac:dyDescent="0.3">
      <c r="A15" s="50"/>
      <c r="B15" s="51"/>
      <c r="C15" s="52">
        <f t="shared" si="3"/>
        <v>0</v>
      </c>
      <c r="D15" s="53">
        <f>+I15+N15</f>
        <v>0</v>
      </c>
      <c r="E15" s="54" t="str">
        <f t="shared" si="4"/>
        <v>-</v>
      </c>
      <c r="F15" s="54" t="str">
        <f t="shared" si="0"/>
        <v>-</v>
      </c>
      <c r="G15" s="43"/>
      <c r="H15" s="51"/>
      <c r="I15" s="55"/>
      <c r="J15" s="54" t="str">
        <f t="shared" si="5"/>
        <v>-</v>
      </c>
      <c r="K15" s="43"/>
      <c r="L15" s="56">
        <f t="shared" si="6"/>
        <v>0</v>
      </c>
      <c r="M15" s="57"/>
      <c r="N15" s="55"/>
      <c r="O15" s="58" t="str">
        <f t="shared" si="1"/>
        <v>-</v>
      </c>
      <c r="P15" s="43"/>
      <c r="Q15" s="59" t="str">
        <f>IF(ISERROR(B15/$B$99),"-",B15/$B$99)</f>
        <v>-</v>
      </c>
      <c r="R15" s="60" t="str">
        <f>IF(ISERROR(C15/$C$99),"-",C15/$C$99)</f>
        <v>-</v>
      </c>
      <c r="S15" s="61" t="str">
        <f>IF(ISERROR(D15/$D$99),"-",D15/$D$99)</f>
        <v>-</v>
      </c>
      <c r="T15" s="62"/>
      <c r="U15" s="63"/>
    </row>
    <row r="16" spans="1:21" ht="24" customHeight="1" x14ac:dyDescent="0.3">
      <c r="A16" s="71" t="s">
        <v>16</v>
      </c>
      <c r="B16" s="72">
        <f>SUM(B2:B15)</f>
        <v>0</v>
      </c>
      <c r="C16" s="73">
        <f t="shared" si="3"/>
        <v>0</v>
      </c>
      <c r="D16" s="72">
        <f>I16+N16</f>
        <v>0</v>
      </c>
      <c r="E16" s="74" t="str">
        <f t="shared" si="4"/>
        <v>-</v>
      </c>
      <c r="F16" s="74" t="str">
        <f t="shared" si="0"/>
        <v>-</v>
      </c>
      <c r="G16" s="43"/>
      <c r="H16" s="72">
        <f>SUM(H2:H15)</f>
        <v>0</v>
      </c>
      <c r="I16" s="72">
        <f>SUM(I2:I15)</f>
        <v>0</v>
      </c>
      <c r="J16" s="74" t="str">
        <f t="shared" si="5"/>
        <v>-</v>
      </c>
      <c r="K16" s="43"/>
      <c r="L16" s="72">
        <f t="shared" si="6"/>
        <v>0</v>
      </c>
      <c r="M16" s="73">
        <f>SUM(M2:M15)</f>
        <v>0</v>
      </c>
      <c r="N16" s="72">
        <f>SUM(N2:N15)</f>
        <v>0</v>
      </c>
      <c r="O16" s="74" t="str">
        <f>IF(ISERROR(N16/M16-1),"-",N16/M16-1)</f>
        <v>-</v>
      </c>
      <c r="P16" s="43"/>
      <c r="Q16" s="74" t="str">
        <f>IF(ISERROR(B16/$B$99),"-",B16/$B$99)</f>
        <v>-</v>
      </c>
      <c r="R16" s="75" t="str">
        <f>IF(ISERROR(C16/$C$99),"-",C16/$C$99)</f>
        <v>-</v>
      </c>
      <c r="S16" s="76" t="str">
        <f>IF(ISERROR(D16/$D$99),"-",D16/$D$99)</f>
        <v>-</v>
      </c>
      <c r="T16" s="48"/>
      <c r="U16" s="77"/>
    </row>
    <row r="17" spans="1:21" s="38" customFormat="1" ht="39.75" customHeight="1" outlineLevel="1" x14ac:dyDescent="0.3">
      <c r="A17" s="78" t="s">
        <v>17</v>
      </c>
      <c r="B17" s="31"/>
      <c r="C17" s="31"/>
      <c r="D17" s="31"/>
      <c r="E17" s="32"/>
      <c r="F17" s="32"/>
      <c r="G17" s="34"/>
      <c r="H17" s="31"/>
      <c r="I17" s="31"/>
      <c r="J17" s="32"/>
      <c r="K17" s="34"/>
      <c r="L17" s="31"/>
      <c r="M17" s="31"/>
      <c r="N17" s="31"/>
      <c r="O17" s="33"/>
      <c r="P17" s="34"/>
      <c r="Q17" s="35"/>
      <c r="R17" s="36"/>
      <c r="S17" s="32"/>
      <c r="T17" s="37"/>
      <c r="U17" s="34"/>
    </row>
    <row r="18" spans="1:21" ht="23.1" customHeight="1" outlineLevel="1" x14ac:dyDescent="0.3">
      <c r="A18" s="300" t="s">
        <v>18</v>
      </c>
      <c r="B18" s="40"/>
      <c r="C18" s="40"/>
      <c r="D18" s="41"/>
      <c r="E18" s="42"/>
      <c r="F18" s="42"/>
      <c r="G18" s="43"/>
      <c r="H18" s="44"/>
      <c r="I18" s="44"/>
      <c r="J18" s="42"/>
      <c r="K18" s="43"/>
      <c r="L18" s="41"/>
      <c r="M18" s="44"/>
      <c r="N18" s="44"/>
      <c r="O18" s="45"/>
      <c r="P18" s="43"/>
      <c r="Q18" s="46"/>
      <c r="R18" s="47"/>
      <c r="S18" s="42"/>
      <c r="T18" s="48"/>
      <c r="U18" s="43"/>
    </row>
    <row r="19" spans="1:21" outlineLevel="1" x14ac:dyDescent="0.3">
      <c r="A19" s="50"/>
      <c r="B19" s="51"/>
      <c r="C19" s="52">
        <f t="shared" ref="C19:C20" si="7">+I19+M19</f>
        <v>0</v>
      </c>
      <c r="D19" s="53">
        <f>+I19+N19</f>
        <v>0</v>
      </c>
      <c r="E19" s="54" t="str">
        <f>IF(ISERROR(C19/B19-1),"-",C19/B19-1)</f>
        <v>-</v>
      </c>
      <c r="F19" s="54" t="str">
        <f t="shared" si="0"/>
        <v>-</v>
      </c>
      <c r="G19" s="43"/>
      <c r="H19" s="51"/>
      <c r="I19" s="55"/>
      <c r="J19" s="54" t="str">
        <f>IF(ISERROR(I19/H19-1),"-",I19/H19-1)</f>
        <v>-</v>
      </c>
      <c r="K19" s="43"/>
      <c r="L19" s="56">
        <f>+B19-H19</f>
        <v>0</v>
      </c>
      <c r="M19" s="57"/>
      <c r="N19" s="55"/>
      <c r="O19" s="58" t="str">
        <f t="shared" ref="O19:O20" si="8">IF(ISERROR(N19/M19-1),"-",N19/M19-1)</f>
        <v>-</v>
      </c>
      <c r="P19" s="43"/>
      <c r="Q19" s="59" t="str">
        <f>IF(ISERROR(B19/$B$99),"-",B19/$B$99)</f>
        <v>-</v>
      </c>
      <c r="R19" s="60" t="str">
        <f>IF(ISERROR(C19/$C$99),"-",C19/$C$99)</f>
        <v>-</v>
      </c>
      <c r="S19" s="61" t="str">
        <f>IF(ISERROR(D19/$D$99),"-",D19/$D$99)</f>
        <v>-</v>
      </c>
      <c r="T19" s="62"/>
      <c r="U19" s="63"/>
    </row>
    <row r="20" spans="1:21" outlineLevel="1" x14ac:dyDescent="0.3">
      <c r="A20" s="50"/>
      <c r="B20" s="51"/>
      <c r="C20" s="52">
        <f t="shared" si="7"/>
        <v>0</v>
      </c>
      <c r="D20" s="53">
        <f>+I20+N20</f>
        <v>0</v>
      </c>
      <c r="E20" s="54" t="str">
        <f>IF(ISERROR(C20/B20-1),"-",C20/B20-1)</f>
        <v>-</v>
      </c>
      <c r="F20" s="54" t="str">
        <f t="shared" si="0"/>
        <v>-</v>
      </c>
      <c r="G20" s="43"/>
      <c r="H20" s="51"/>
      <c r="I20" s="55"/>
      <c r="J20" s="54" t="str">
        <f>IF(ISERROR(I20/H20-1),"-",I20/H20-1)</f>
        <v>-</v>
      </c>
      <c r="K20" s="43"/>
      <c r="L20" s="56">
        <f>+B20-H20</f>
        <v>0</v>
      </c>
      <c r="M20" s="57"/>
      <c r="N20" s="55"/>
      <c r="O20" s="58" t="str">
        <f t="shared" si="8"/>
        <v>-</v>
      </c>
      <c r="P20" s="43"/>
      <c r="Q20" s="59" t="str">
        <f>IF(ISERROR(B20/$B$99),"-",B20/$B$99)</f>
        <v>-</v>
      </c>
      <c r="R20" s="60" t="str">
        <f>IF(ISERROR(C20/$C$99),"-",C20/$C$99)</f>
        <v>-</v>
      </c>
      <c r="S20" s="61" t="str">
        <f>IF(ISERROR(D20/$D$99),"-",D20/$D$99)</f>
        <v>-</v>
      </c>
      <c r="T20" s="62"/>
      <c r="U20" s="63"/>
    </row>
    <row r="21" spans="1:21" outlineLevel="1" x14ac:dyDescent="0.3">
      <c r="A21" s="79" t="s">
        <v>19</v>
      </c>
      <c r="B21" s="65"/>
      <c r="C21" s="40"/>
      <c r="D21" s="41"/>
      <c r="E21" s="42"/>
      <c r="F21" s="42"/>
      <c r="G21" s="43"/>
      <c r="H21" s="70"/>
      <c r="I21" s="66"/>
      <c r="J21" s="42"/>
      <c r="K21" s="43"/>
      <c r="L21" s="67"/>
      <c r="M21" s="66"/>
      <c r="N21" s="66"/>
      <c r="O21" s="68"/>
      <c r="P21" s="43"/>
      <c r="Q21" s="46"/>
      <c r="R21" s="69"/>
      <c r="S21" s="42"/>
      <c r="T21" s="48"/>
      <c r="U21" s="43"/>
    </row>
    <row r="22" spans="1:21" outlineLevel="1" x14ac:dyDescent="0.3">
      <c r="A22" s="50"/>
      <c r="B22" s="51"/>
      <c r="C22" s="52">
        <f t="shared" ref="C22:C23" si="9">+I22+M22</f>
        <v>0</v>
      </c>
      <c r="D22" s="53">
        <f>+I22+N22</f>
        <v>0</v>
      </c>
      <c r="E22" s="54" t="str">
        <f>IF(ISERROR(C22/B22-1),"-",C22/B22-1)</f>
        <v>-</v>
      </c>
      <c r="F22" s="54" t="str">
        <f t="shared" si="0"/>
        <v>-</v>
      </c>
      <c r="G22" s="43"/>
      <c r="H22" s="51"/>
      <c r="I22" s="55"/>
      <c r="J22" s="54" t="str">
        <f>IF(ISERROR(I22/H22-1),"-",I22/H22-1)</f>
        <v>-</v>
      </c>
      <c r="K22" s="43"/>
      <c r="L22" s="56">
        <f>+B22-H22</f>
        <v>0</v>
      </c>
      <c r="M22" s="57"/>
      <c r="N22" s="55"/>
      <c r="O22" s="58" t="str">
        <f t="shared" ref="O22:O23" si="10">IF(ISERROR(N22/M22-1),"-",N22/M22-1)</f>
        <v>-</v>
      </c>
      <c r="P22" s="43"/>
      <c r="Q22" s="59" t="str">
        <f>IF(ISERROR(B22/$B$99),"-",B22/$B$99)</f>
        <v>-</v>
      </c>
      <c r="R22" s="60" t="str">
        <f>IF(ISERROR(C22/$C$99),"-",C22/$C$99)</f>
        <v>-</v>
      </c>
      <c r="S22" s="61" t="str">
        <f>IF(ISERROR(D22/$D$99),"-",D22/$D$99)</f>
        <v>-</v>
      </c>
      <c r="T22" s="62"/>
      <c r="U22" s="63"/>
    </row>
    <row r="23" spans="1:21" outlineLevel="1" x14ac:dyDescent="0.3">
      <c r="A23" s="50"/>
      <c r="B23" s="51"/>
      <c r="C23" s="52">
        <f t="shared" si="9"/>
        <v>0</v>
      </c>
      <c r="D23" s="53">
        <f>+I23+N23</f>
        <v>0</v>
      </c>
      <c r="E23" s="54" t="str">
        <f>IF(ISERROR(C23/B23-1),"-",C23/B23-1)</f>
        <v>-</v>
      </c>
      <c r="F23" s="54" t="str">
        <f t="shared" si="0"/>
        <v>-</v>
      </c>
      <c r="G23" s="43"/>
      <c r="H23" s="51"/>
      <c r="I23" s="55"/>
      <c r="J23" s="54" t="str">
        <f>IF(ISERROR(I23/H23-1),"-",I23/H23-1)</f>
        <v>-</v>
      </c>
      <c r="K23" s="43"/>
      <c r="L23" s="56">
        <f>+B23-H23</f>
        <v>0</v>
      </c>
      <c r="M23" s="57"/>
      <c r="N23" s="55"/>
      <c r="O23" s="58" t="str">
        <f t="shared" si="10"/>
        <v>-</v>
      </c>
      <c r="P23" s="43"/>
      <c r="Q23" s="59" t="str">
        <f>IF(ISERROR(B23/$B$99),"-",B23/$B$99)</f>
        <v>-</v>
      </c>
      <c r="R23" s="60" t="str">
        <f>IF(ISERROR(C23/$C$99),"-",C23/$C$99)</f>
        <v>-</v>
      </c>
      <c r="S23" s="61" t="str">
        <f>IF(ISERROR(D23/$D$99),"-",D23/$D$99)</f>
        <v>-</v>
      </c>
      <c r="T23" s="62"/>
      <c r="U23" s="63"/>
    </row>
    <row r="24" spans="1:21" ht="31.2" outlineLevel="1" x14ac:dyDescent="0.3">
      <c r="A24" s="64" t="s">
        <v>20</v>
      </c>
      <c r="B24" s="65"/>
      <c r="C24" s="40"/>
      <c r="D24" s="41"/>
      <c r="E24" s="42"/>
      <c r="F24" s="42"/>
      <c r="G24" s="43"/>
      <c r="H24" s="80"/>
      <c r="I24" s="66"/>
      <c r="J24" s="42"/>
      <c r="K24" s="43"/>
      <c r="L24" s="67"/>
      <c r="M24" s="66"/>
      <c r="N24" s="66"/>
      <c r="O24" s="68"/>
      <c r="P24" s="43"/>
      <c r="Q24" s="46"/>
      <c r="R24" s="69"/>
      <c r="S24" s="42"/>
      <c r="T24" s="48"/>
      <c r="U24" s="43"/>
    </row>
    <row r="25" spans="1:21" outlineLevel="1" x14ac:dyDescent="0.3">
      <c r="A25" s="50"/>
      <c r="B25" s="51"/>
      <c r="C25" s="52">
        <f t="shared" ref="C25:C26" si="11">+I25+M25</f>
        <v>0</v>
      </c>
      <c r="D25" s="53">
        <f t="shared" ref="D25:D26" si="12">+I25+N25</f>
        <v>0</v>
      </c>
      <c r="E25" s="54" t="str">
        <f t="shared" ref="E25:E26" si="13">IF(ISERROR(C25/B25-1),"-",C25/B25-1)</f>
        <v>-</v>
      </c>
      <c r="F25" s="54" t="str">
        <f t="shared" si="0"/>
        <v>-</v>
      </c>
      <c r="G25" s="43"/>
      <c r="H25" s="51"/>
      <c r="I25" s="55"/>
      <c r="J25" s="54" t="str">
        <f t="shared" ref="J25:J26" si="14">IF(ISERROR(I25/H25-1),"-",I25/H25-1)</f>
        <v>-</v>
      </c>
      <c r="K25" s="43"/>
      <c r="L25" s="56">
        <f t="shared" ref="L25:L26" si="15">+B25-H25</f>
        <v>0</v>
      </c>
      <c r="M25" s="57"/>
      <c r="N25" s="55"/>
      <c r="O25" s="58" t="str">
        <f t="shared" ref="O25:O27" si="16">IF(ISERROR(N25/M25-1),"-",N25/M25-1)</f>
        <v>-</v>
      </c>
      <c r="P25" s="43"/>
      <c r="Q25" s="59" t="str">
        <f>IF(ISERROR(B25/$B$99),"-",B25/$B$99)</f>
        <v>-</v>
      </c>
      <c r="R25" s="60" t="str">
        <f>IF(ISERROR(C25/$C$99),"-",C25/$C$99)</f>
        <v>-</v>
      </c>
      <c r="S25" s="61" t="str">
        <f>IF(ISERROR(D25/$D$99),"-",D25/$D$99)</f>
        <v>-</v>
      </c>
      <c r="T25" s="62"/>
      <c r="U25" s="63"/>
    </row>
    <row r="26" spans="1:21" outlineLevel="1" x14ac:dyDescent="0.3">
      <c r="A26" s="50"/>
      <c r="B26" s="51"/>
      <c r="C26" s="52">
        <f t="shared" si="11"/>
        <v>0</v>
      </c>
      <c r="D26" s="53">
        <f t="shared" si="12"/>
        <v>0</v>
      </c>
      <c r="E26" s="54" t="str">
        <f t="shared" si="13"/>
        <v>-</v>
      </c>
      <c r="F26" s="54" t="str">
        <f t="shared" si="0"/>
        <v>-</v>
      </c>
      <c r="G26" s="43"/>
      <c r="H26" s="51"/>
      <c r="I26" s="55"/>
      <c r="J26" s="54" t="str">
        <f t="shared" si="14"/>
        <v>-</v>
      </c>
      <c r="K26" s="43"/>
      <c r="L26" s="56">
        <f t="shared" si="15"/>
        <v>0</v>
      </c>
      <c r="M26" s="57"/>
      <c r="N26" s="55"/>
      <c r="O26" s="58" t="str">
        <f t="shared" si="16"/>
        <v>-</v>
      </c>
      <c r="P26" s="43"/>
      <c r="Q26" s="59" t="str">
        <f>IF(ISERROR(B26/$B$99),"-",B26/$B$99)</f>
        <v>-</v>
      </c>
      <c r="R26" s="60" t="str">
        <f>IF(ISERROR(C26/$C$99),"-",C26/$C$99)</f>
        <v>-</v>
      </c>
      <c r="S26" s="61" t="str">
        <f>IF(ISERROR(D26/$D$99),"-",D26/$D$99)</f>
        <v>-</v>
      </c>
      <c r="T26" s="62"/>
      <c r="U26" s="63"/>
    </row>
    <row r="27" spans="1:21" outlineLevel="1" x14ac:dyDescent="0.3">
      <c r="A27" s="50"/>
      <c r="B27" s="51"/>
      <c r="C27" s="52">
        <f>+I27+M27</f>
        <v>0</v>
      </c>
      <c r="D27" s="53">
        <f>+I27+N27</f>
        <v>0</v>
      </c>
      <c r="E27" s="54" t="str">
        <f>IF(ISERROR(C27/B27-1),"-",C27/B27-1)</f>
        <v>-</v>
      </c>
      <c r="F27" s="54" t="str">
        <f t="shared" si="0"/>
        <v>-</v>
      </c>
      <c r="G27" s="43"/>
      <c r="H27" s="51"/>
      <c r="I27" s="55"/>
      <c r="J27" s="54" t="str">
        <f>IF(ISERROR(I27/H27-1),"-",I27/H27-1)</f>
        <v>-</v>
      </c>
      <c r="K27" s="43"/>
      <c r="L27" s="56">
        <f>+B27-H27</f>
        <v>0</v>
      </c>
      <c r="M27" s="57"/>
      <c r="N27" s="55"/>
      <c r="O27" s="58" t="str">
        <f t="shared" si="16"/>
        <v>-</v>
      </c>
      <c r="P27" s="43"/>
      <c r="Q27" s="59" t="str">
        <f>IF(ISERROR(B27/$B$99),"-",B27/$B$99)</f>
        <v>-</v>
      </c>
      <c r="R27" s="60" t="str">
        <f>IF(ISERROR(C27/$C$99),"-",C27/$C$99)</f>
        <v>-</v>
      </c>
      <c r="S27" s="61" t="str">
        <f>IF(ISERROR(D27/$D$99),"-",D27/$D$99)</f>
        <v>-</v>
      </c>
      <c r="T27" s="62"/>
      <c r="U27" s="63"/>
    </row>
    <row r="28" spans="1:21" outlineLevel="1" x14ac:dyDescent="0.3">
      <c r="A28" s="79" t="s">
        <v>21</v>
      </c>
      <c r="B28" s="65"/>
      <c r="C28" s="40"/>
      <c r="D28" s="41"/>
      <c r="E28" s="42"/>
      <c r="F28" s="42"/>
      <c r="G28" s="43"/>
      <c r="H28" s="80"/>
      <c r="I28" s="66"/>
      <c r="J28" s="42"/>
      <c r="K28" s="43"/>
      <c r="L28" s="67"/>
      <c r="M28" s="66"/>
      <c r="N28" s="66"/>
      <c r="O28" s="68"/>
      <c r="P28" s="43"/>
      <c r="Q28" s="46"/>
      <c r="R28" s="69"/>
      <c r="S28" s="42"/>
      <c r="T28" s="48"/>
      <c r="U28" s="43"/>
    </row>
    <row r="29" spans="1:21" outlineLevel="1" x14ac:dyDescent="0.3">
      <c r="A29" s="50"/>
      <c r="B29" s="51"/>
      <c r="C29" s="52">
        <f>+I29+M29</f>
        <v>0</v>
      </c>
      <c r="D29" s="53">
        <f>+I29+N29</f>
        <v>0</v>
      </c>
      <c r="E29" s="54" t="str">
        <f>IF(ISERROR(C29/B29-1),"-",C29/B29-1)</f>
        <v>-</v>
      </c>
      <c r="F29" s="54" t="str">
        <f t="shared" si="0"/>
        <v>-</v>
      </c>
      <c r="G29" s="43"/>
      <c r="H29" s="51"/>
      <c r="I29" s="55"/>
      <c r="J29" s="54" t="str">
        <f>IF(ISERROR(I29/H29-1),"-",I29/H29-1)</f>
        <v>-</v>
      </c>
      <c r="K29" s="43"/>
      <c r="L29" s="56">
        <f>+B29-H29</f>
        <v>0</v>
      </c>
      <c r="M29" s="57"/>
      <c r="N29" s="55"/>
      <c r="O29" s="58" t="str">
        <f t="shared" ref="O29:O35" si="17">IF(ISERROR(N29/M29-1),"-",N29/M29-1)</f>
        <v>-</v>
      </c>
      <c r="P29" s="43"/>
      <c r="Q29" s="59" t="str">
        <f>IF(ISERROR(B29/$B$99),"-",B29/$B$99)</f>
        <v>-</v>
      </c>
      <c r="R29" s="60" t="str">
        <f>IF(ISERROR(C29/$C$99),"-",C29/$C$99)</f>
        <v>-</v>
      </c>
      <c r="S29" s="61" t="str">
        <f>IF(ISERROR(D29/$D$99),"-",D29/$D$99)</f>
        <v>-</v>
      </c>
      <c r="T29" s="62"/>
      <c r="U29" s="63"/>
    </row>
    <row r="30" spans="1:21" outlineLevel="1" x14ac:dyDescent="0.3">
      <c r="A30" s="50"/>
      <c r="B30" s="51"/>
      <c r="C30" s="52">
        <f>+I30+M30</f>
        <v>0</v>
      </c>
      <c r="D30" s="53">
        <f>+I30+N30</f>
        <v>0</v>
      </c>
      <c r="E30" s="54" t="str">
        <f>IF(ISERROR(C30/B30-1),"-",C30/B30-1)</f>
        <v>-</v>
      </c>
      <c r="F30" s="54" t="str">
        <f t="shared" si="0"/>
        <v>-</v>
      </c>
      <c r="G30" s="43"/>
      <c r="H30" s="51"/>
      <c r="I30" s="55"/>
      <c r="J30" s="54" t="str">
        <f>IF(ISERROR(I30/H30-1),"-",I30/H30-1)</f>
        <v>-</v>
      </c>
      <c r="K30" s="43"/>
      <c r="L30" s="56">
        <f>+B30-H30</f>
        <v>0</v>
      </c>
      <c r="M30" s="57"/>
      <c r="N30" s="55"/>
      <c r="O30" s="58" t="str">
        <f t="shared" si="17"/>
        <v>-</v>
      </c>
      <c r="P30" s="43"/>
      <c r="Q30" s="59" t="str">
        <f>IF(ISERROR(B30/$B$99),"-",B30/$B$99)</f>
        <v>-</v>
      </c>
      <c r="R30" s="60" t="str">
        <f>IF(ISERROR(C30/$C$99),"-",C30/$C$99)</f>
        <v>-</v>
      </c>
      <c r="S30" s="61" t="str">
        <f>IF(ISERROR(D30/$D$99),"-",D30/$D$99)</f>
        <v>-</v>
      </c>
      <c r="T30" s="62"/>
      <c r="U30" s="63"/>
    </row>
    <row r="31" spans="1:21" outlineLevel="1" x14ac:dyDescent="0.3">
      <c r="A31" s="50"/>
      <c r="B31" s="51"/>
      <c r="C31" s="52">
        <f>+I31+M31</f>
        <v>0</v>
      </c>
      <c r="D31" s="53">
        <f>+I31+N31</f>
        <v>0</v>
      </c>
      <c r="E31" s="54" t="str">
        <f>IF(ISERROR(C31/B31-1),"-",C31/B31-1)</f>
        <v>-</v>
      </c>
      <c r="F31" s="54" t="str">
        <f t="shared" si="0"/>
        <v>-</v>
      </c>
      <c r="G31" s="43"/>
      <c r="H31" s="51"/>
      <c r="I31" s="55"/>
      <c r="J31" s="54" t="str">
        <f>IF(ISERROR(I31/H31-1),"-",I31/H31-1)</f>
        <v>-</v>
      </c>
      <c r="K31" s="43"/>
      <c r="L31" s="56">
        <f>+B31-H31</f>
        <v>0</v>
      </c>
      <c r="M31" s="57"/>
      <c r="N31" s="55"/>
      <c r="O31" s="58" t="str">
        <f t="shared" si="17"/>
        <v>-</v>
      </c>
      <c r="P31" s="43"/>
      <c r="Q31" s="59" t="str">
        <f>IF(ISERROR(B31/$B$99),"-",B31/$B$99)</f>
        <v>-</v>
      </c>
      <c r="R31" s="60" t="str">
        <f>IF(ISERROR(C31/$C$99),"-",C31/$C$99)</f>
        <v>-</v>
      </c>
      <c r="S31" s="61" t="str">
        <f>IF(ISERROR(D31/$D$99),"-",D31/$D$99)</f>
        <v>-</v>
      </c>
      <c r="T31" s="62"/>
      <c r="U31" s="63"/>
    </row>
    <row r="32" spans="1:21" ht="31.2" outlineLevel="1" x14ac:dyDescent="0.3">
      <c r="A32" s="64" t="s">
        <v>22</v>
      </c>
      <c r="B32" s="65"/>
      <c r="C32" s="40"/>
      <c r="D32" s="41"/>
      <c r="E32" s="42"/>
      <c r="F32" s="42"/>
      <c r="G32" s="43"/>
      <c r="H32" s="70"/>
      <c r="I32" s="66"/>
      <c r="J32" s="42"/>
      <c r="K32" s="43"/>
      <c r="L32" s="67"/>
      <c r="M32" s="66"/>
      <c r="N32" s="66"/>
      <c r="O32" s="68"/>
      <c r="P32" s="43"/>
      <c r="Q32" s="46"/>
      <c r="R32" s="69"/>
      <c r="S32" s="42"/>
      <c r="T32" s="48"/>
      <c r="U32" s="43"/>
    </row>
    <row r="33" spans="1:21" outlineLevel="1" x14ac:dyDescent="0.3">
      <c r="A33" s="50"/>
      <c r="B33" s="51"/>
      <c r="C33" s="52">
        <f t="shared" ref="C33:C36" si="18">+I33+M33</f>
        <v>0</v>
      </c>
      <c r="D33" s="53">
        <f>+I33+N33</f>
        <v>0</v>
      </c>
      <c r="E33" s="54" t="str">
        <f t="shared" ref="E33:E36" si="19">IF(ISERROR(C33/B33-1),"-",C33/B33-1)</f>
        <v>-</v>
      </c>
      <c r="F33" s="54" t="str">
        <f t="shared" si="0"/>
        <v>-</v>
      </c>
      <c r="G33" s="43"/>
      <c r="H33" s="51"/>
      <c r="I33" s="55"/>
      <c r="J33" s="54" t="str">
        <f t="shared" ref="J33:J36" si="20">IF(ISERROR(I33/H33-1),"-",I33/H33-1)</f>
        <v>-</v>
      </c>
      <c r="K33" s="43"/>
      <c r="L33" s="56">
        <f t="shared" ref="L33:L36" si="21">+B33-H33</f>
        <v>0</v>
      </c>
      <c r="M33" s="57"/>
      <c r="N33" s="55"/>
      <c r="O33" s="58" t="str">
        <f t="shared" si="17"/>
        <v>-</v>
      </c>
      <c r="P33" s="43"/>
      <c r="Q33" s="59" t="str">
        <f>IF(ISERROR(B33/$B$99),"-",B33/$B$99)</f>
        <v>-</v>
      </c>
      <c r="R33" s="60" t="str">
        <f>IF(ISERROR(C33/$C$99),"-",C33/$C$99)</f>
        <v>-</v>
      </c>
      <c r="S33" s="61" t="str">
        <f>IF(ISERROR(D33/$D$99),"-",D33/$D$99)</f>
        <v>-</v>
      </c>
      <c r="T33" s="62"/>
      <c r="U33" s="63"/>
    </row>
    <row r="34" spans="1:21" outlineLevel="1" x14ac:dyDescent="0.3">
      <c r="A34" s="50"/>
      <c r="B34" s="51"/>
      <c r="C34" s="52">
        <f t="shared" si="18"/>
        <v>0</v>
      </c>
      <c r="D34" s="53">
        <f>+I34+N34</f>
        <v>0</v>
      </c>
      <c r="E34" s="54" t="str">
        <f t="shared" si="19"/>
        <v>-</v>
      </c>
      <c r="F34" s="54" t="str">
        <f t="shared" si="0"/>
        <v>-</v>
      </c>
      <c r="G34" s="43"/>
      <c r="H34" s="51"/>
      <c r="I34" s="55"/>
      <c r="J34" s="54" t="str">
        <f t="shared" si="20"/>
        <v>-</v>
      </c>
      <c r="K34" s="43"/>
      <c r="L34" s="56">
        <f t="shared" si="21"/>
        <v>0</v>
      </c>
      <c r="M34" s="57"/>
      <c r="N34" s="55"/>
      <c r="O34" s="58" t="str">
        <f t="shared" si="17"/>
        <v>-</v>
      </c>
      <c r="P34" s="43"/>
      <c r="Q34" s="59" t="str">
        <f>IF(ISERROR(B34/$B$99),"-",B34/$B$99)</f>
        <v>-</v>
      </c>
      <c r="R34" s="60" t="str">
        <f>IF(ISERROR(C34/$C$99),"-",C34/$C$99)</f>
        <v>-</v>
      </c>
      <c r="S34" s="61" t="str">
        <f>IF(ISERROR(D34/$D$99),"-",D34/$D$99)</f>
        <v>-</v>
      </c>
      <c r="T34" s="62"/>
      <c r="U34" s="63"/>
    </row>
    <row r="35" spans="1:21" outlineLevel="1" x14ac:dyDescent="0.3">
      <c r="A35" s="50"/>
      <c r="B35" s="51"/>
      <c r="C35" s="52">
        <f t="shared" si="18"/>
        <v>0</v>
      </c>
      <c r="D35" s="53">
        <f>+I35+N35</f>
        <v>0</v>
      </c>
      <c r="E35" s="54" t="str">
        <f t="shared" si="19"/>
        <v>-</v>
      </c>
      <c r="F35" s="54" t="str">
        <f t="shared" si="0"/>
        <v>-</v>
      </c>
      <c r="G35" s="43"/>
      <c r="H35" s="51"/>
      <c r="I35" s="55"/>
      <c r="J35" s="54" t="str">
        <f t="shared" si="20"/>
        <v>-</v>
      </c>
      <c r="K35" s="43"/>
      <c r="L35" s="56">
        <f t="shared" si="21"/>
        <v>0</v>
      </c>
      <c r="M35" s="57"/>
      <c r="N35" s="55"/>
      <c r="O35" s="58" t="str">
        <f t="shared" si="17"/>
        <v>-</v>
      </c>
      <c r="P35" s="43"/>
      <c r="Q35" s="59" t="str">
        <f>IF(ISERROR(B35/$B$99),"-",B35/$B$99)</f>
        <v>-</v>
      </c>
      <c r="R35" s="60" t="str">
        <f>IF(ISERROR(C35/$C$99),"-",C35/$C$99)</f>
        <v>-</v>
      </c>
      <c r="S35" s="61" t="str">
        <f>IF(ISERROR(D35/$D$99),"-",D35/$D$99)</f>
        <v>-</v>
      </c>
      <c r="T35" s="62"/>
      <c r="U35" s="63"/>
    </row>
    <row r="36" spans="1:21" ht="22.5" customHeight="1" x14ac:dyDescent="0.3">
      <c r="A36" s="71" t="s">
        <v>23</v>
      </c>
      <c r="B36" s="72">
        <f>SUM(B17:B35)</f>
        <v>0</v>
      </c>
      <c r="C36" s="73">
        <f t="shared" si="18"/>
        <v>0</v>
      </c>
      <c r="D36" s="72">
        <f>I36+N36</f>
        <v>0</v>
      </c>
      <c r="E36" s="81" t="str">
        <f t="shared" si="19"/>
        <v>-</v>
      </c>
      <c r="F36" s="81" t="str">
        <f t="shared" si="0"/>
        <v>-</v>
      </c>
      <c r="G36" s="43"/>
      <c r="H36" s="72">
        <f>SUM(H17:H35)</f>
        <v>0</v>
      </c>
      <c r="I36" s="72">
        <f>SUM(I17:I35)</f>
        <v>0</v>
      </c>
      <c r="J36" s="81" t="str">
        <f t="shared" si="20"/>
        <v>-</v>
      </c>
      <c r="K36" s="43"/>
      <c r="L36" s="72">
        <f t="shared" si="21"/>
        <v>0</v>
      </c>
      <c r="M36" s="72">
        <f>SUM(M17:M35)</f>
        <v>0</v>
      </c>
      <c r="N36" s="72">
        <f>SUM(N17:N35)</f>
        <v>0</v>
      </c>
      <c r="O36" s="74" t="str">
        <f>IF(ISERROR(N36/M36-1),"-",N36/M36-1)</f>
        <v>-</v>
      </c>
      <c r="P36" s="43"/>
      <c r="Q36" s="74" t="str">
        <f>IF(ISERROR(B36/$B$99),"-",B36/$B$99)</f>
        <v>-</v>
      </c>
      <c r="R36" s="82" t="str">
        <f>IF(ISERROR(C36/$C$99),"-",C36/$C$99)</f>
        <v>-</v>
      </c>
      <c r="S36" s="76" t="str">
        <f>IF(ISERROR(D36/$D$99),"-",D36/$D$99)</f>
        <v>-</v>
      </c>
      <c r="T36" s="48"/>
      <c r="U36" s="77"/>
    </row>
    <row r="37" spans="1:21" s="38" customFormat="1" ht="57.75" customHeight="1" outlineLevel="1" x14ac:dyDescent="0.3">
      <c r="A37" s="78" t="s">
        <v>24</v>
      </c>
      <c r="B37" s="31"/>
      <c r="C37" s="31"/>
      <c r="D37" s="31"/>
      <c r="E37" s="32"/>
      <c r="F37" s="32"/>
      <c r="G37" s="34"/>
      <c r="H37" s="31"/>
      <c r="I37" s="31"/>
      <c r="J37" s="32"/>
      <c r="K37" s="34"/>
      <c r="L37" s="83"/>
      <c r="M37" s="31"/>
      <c r="N37" s="31"/>
      <c r="O37" s="33"/>
      <c r="P37" s="34"/>
      <c r="Q37" s="35"/>
      <c r="R37" s="36"/>
      <c r="S37" s="32"/>
      <c r="T37" s="37"/>
      <c r="U37" s="34"/>
    </row>
    <row r="38" spans="1:21" ht="31.2" outlineLevel="1" x14ac:dyDescent="0.3">
      <c r="A38" s="364" t="s">
        <v>25</v>
      </c>
      <c r="B38" s="40"/>
      <c r="C38" s="40"/>
      <c r="D38" s="41"/>
      <c r="E38" s="42"/>
      <c r="F38" s="42"/>
      <c r="G38" s="43"/>
      <c r="H38" s="44"/>
      <c r="I38" s="44"/>
      <c r="J38" s="42"/>
      <c r="K38" s="43"/>
      <c r="L38" s="41"/>
      <c r="M38" s="44"/>
      <c r="N38" s="44"/>
      <c r="O38" s="45"/>
      <c r="P38" s="43"/>
      <c r="Q38" s="46"/>
      <c r="R38" s="47"/>
      <c r="S38" s="42"/>
      <c r="T38" s="48"/>
      <c r="U38" s="43"/>
    </row>
    <row r="39" spans="1:21" outlineLevel="1" x14ac:dyDescent="0.3">
      <c r="A39" s="50"/>
      <c r="B39" s="51"/>
      <c r="C39" s="52">
        <f>+I39+M39</f>
        <v>0</v>
      </c>
      <c r="D39" s="53">
        <f>+I39+N39</f>
        <v>0</v>
      </c>
      <c r="E39" s="54" t="str">
        <f>IF(ISERROR(C39/B39-1),"-",C39/B39-1)</f>
        <v>-</v>
      </c>
      <c r="F39" s="54" t="str">
        <f t="shared" si="0"/>
        <v>-</v>
      </c>
      <c r="G39" s="43"/>
      <c r="H39" s="51"/>
      <c r="I39" s="55"/>
      <c r="J39" s="54" t="str">
        <f>IF(ISERROR(I39/H39-1),"-",I39/H39-1)</f>
        <v>-</v>
      </c>
      <c r="K39" s="43"/>
      <c r="L39" s="56">
        <f>+B39-H39</f>
        <v>0</v>
      </c>
      <c r="M39" s="57"/>
      <c r="N39" s="55"/>
      <c r="O39" s="58" t="str">
        <f>IF(ISERROR(N39/M39-1),"-",N39/M39-1)</f>
        <v>-</v>
      </c>
      <c r="P39" s="43"/>
      <c r="Q39" s="59" t="str">
        <f>IF(ISERROR(B39/$B$99),"-",B39/$B$99)</f>
        <v>-</v>
      </c>
      <c r="R39" s="60" t="str">
        <f>IF(ISERROR(C39/$C$99),"-",C39/$C$99)</f>
        <v>-</v>
      </c>
      <c r="S39" s="61" t="str">
        <f>IF(ISERROR(D39/$D$99),"-",D39/$D$99)</f>
        <v>-</v>
      </c>
      <c r="T39" s="62"/>
      <c r="U39" s="63"/>
    </row>
    <row r="40" spans="1:21" outlineLevel="1" x14ac:dyDescent="0.3">
      <c r="A40" s="50"/>
      <c r="B40" s="51"/>
      <c r="C40" s="52">
        <f>+I40+M40</f>
        <v>0</v>
      </c>
      <c r="D40" s="53">
        <f>+I40+N40</f>
        <v>0</v>
      </c>
      <c r="E40" s="54" t="str">
        <f>IF(ISERROR(C40/B40-1),"-",C40/B40-1)</f>
        <v>-</v>
      </c>
      <c r="F40" s="54" t="str">
        <f t="shared" si="0"/>
        <v>-</v>
      </c>
      <c r="G40" s="43"/>
      <c r="H40" s="51"/>
      <c r="I40" s="55"/>
      <c r="J40" s="54" t="str">
        <f>IF(ISERROR(I40/H40-1),"-",I40/H40-1)</f>
        <v>-</v>
      </c>
      <c r="K40" s="43"/>
      <c r="L40" s="56">
        <f>+B40-H40</f>
        <v>0</v>
      </c>
      <c r="M40" s="57"/>
      <c r="N40" s="55"/>
      <c r="O40" s="58" t="str">
        <f>IF(ISERROR(N40/M40-1),"-",N40/M40-1)</f>
        <v>-</v>
      </c>
      <c r="P40" s="43"/>
      <c r="Q40" s="59" t="str">
        <f>IF(ISERROR(B40/$B$99),"-",B40/$B$99)</f>
        <v>-</v>
      </c>
      <c r="R40" s="60" t="str">
        <f>IF(ISERROR(C40/$C$99),"-",C40/$C$99)</f>
        <v>-</v>
      </c>
      <c r="S40" s="61" t="str">
        <f>IF(ISERROR(D40/$D$99),"-",D40/$D$99)</f>
        <v>-</v>
      </c>
      <c r="T40" s="62"/>
      <c r="U40" s="63"/>
    </row>
    <row r="41" spans="1:21" ht="46.8" outlineLevel="1" x14ac:dyDescent="0.3">
      <c r="A41" s="64" t="s">
        <v>166</v>
      </c>
      <c r="B41" s="84"/>
      <c r="C41" s="85"/>
      <c r="D41" s="86"/>
      <c r="E41" s="42"/>
      <c r="F41" s="42"/>
      <c r="G41" s="34"/>
      <c r="H41" s="83"/>
      <c r="I41" s="66"/>
      <c r="J41" s="42"/>
      <c r="K41" s="43"/>
      <c r="L41" s="41"/>
      <c r="M41" s="66"/>
      <c r="N41" s="66"/>
      <c r="O41" s="68"/>
      <c r="P41" s="43"/>
      <c r="Q41" s="46"/>
      <c r="R41" s="69"/>
      <c r="S41" s="42"/>
      <c r="T41" s="48"/>
      <c r="U41" s="43"/>
    </row>
    <row r="42" spans="1:21" outlineLevel="1" x14ac:dyDescent="0.3">
      <c r="A42" s="50"/>
      <c r="B42" s="51"/>
      <c r="C42" s="52">
        <f t="shared" ref="C42:C43" si="22">+I42+M42</f>
        <v>0</v>
      </c>
      <c r="D42" s="53">
        <f t="shared" ref="D42:D43" si="23">+I42+N42</f>
        <v>0</v>
      </c>
      <c r="E42" s="54" t="str">
        <f t="shared" ref="E42:F43" si="24">IF(ISERROR(C42/B42-1),"-",C42/B42-1)</f>
        <v>-</v>
      </c>
      <c r="F42" s="54" t="str">
        <f t="shared" si="24"/>
        <v>-</v>
      </c>
      <c r="G42" s="43"/>
      <c r="H42" s="51"/>
      <c r="I42" s="55"/>
      <c r="J42" s="54" t="str">
        <f t="shared" ref="J42:J43" si="25">IF(ISERROR(I42/H42-1),"-",I42/H42-1)</f>
        <v>-</v>
      </c>
      <c r="K42" s="43"/>
      <c r="L42" s="56">
        <f t="shared" ref="L42:L43" si="26">+B42-H42</f>
        <v>0</v>
      </c>
      <c r="M42" s="57"/>
      <c r="N42" s="55"/>
      <c r="O42" s="58" t="str">
        <f t="shared" ref="O42:O43" si="27">IF(ISERROR(N42/M42-1),"-",N42/M42-1)</f>
        <v>-</v>
      </c>
      <c r="P42" s="43"/>
      <c r="Q42" s="59" t="str">
        <f>IF(ISERROR(B42/$B$108),"-",B42/$B$108)</f>
        <v>-</v>
      </c>
      <c r="R42" s="60" t="str">
        <f>IF(ISERROR(C42/$C$108),"-",C42/$C$108)</f>
        <v>-</v>
      </c>
      <c r="S42" s="61" t="str">
        <f>IF(ISERROR(D42/$D$108),"-",D42/$D$108)</f>
        <v>-</v>
      </c>
      <c r="T42" s="62"/>
      <c r="U42" s="63"/>
    </row>
    <row r="43" spans="1:21" outlineLevel="1" x14ac:dyDescent="0.3">
      <c r="A43" s="50"/>
      <c r="B43" s="51"/>
      <c r="C43" s="52">
        <f t="shared" si="22"/>
        <v>0</v>
      </c>
      <c r="D43" s="53">
        <f t="shared" si="23"/>
        <v>0</v>
      </c>
      <c r="E43" s="54" t="str">
        <f t="shared" si="24"/>
        <v>-</v>
      </c>
      <c r="F43" s="54" t="str">
        <f t="shared" si="24"/>
        <v>-</v>
      </c>
      <c r="G43" s="43"/>
      <c r="H43" s="51"/>
      <c r="I43" s="55"/>
      <c r="J43" s="54" t="str">
        <f t="shared" si="25"/>
        <v>-</v>
      </c>
      <c r="K43" s="43"/>
      <c r="L43" s="56">
        <f t="shared" si="26"/>
        <v>0</v>
      </c>
      <c r="M43" s="57"/>
      <c r="N43" s="55"/>
      <c r="O43" s="58" t="str">
        <f t="shared" si="27"/>
        <v>-</v>
      </c>
      <c r="P43" s="43"/>
      <c r="Q43" s="59" t="str">
        <f>IF(ISERROR(B43/$B$108),"-",B43/$B$108)</f>
        <v>-</v>
      </c>
      <c r="R43" s="60" t="str">
        <f>IF(ISERROR(C43/$C$108),"-",C43/$C$108)</f>
        <v>-</v>
      </c>
      <c r="S43" s="61" t="str">
        <f>IF(ISERROR(D43/$D$108),"-",D43/$D$108)</f>
        <v>-</v>
      </c>
      <c r="T43" s="62"/>
      <c r="U43" s="63"/>
    </row>
    <row r="44" spans="1:21" outlineLevel="1" x14ac:dyDescent="0.3">
      <c r="A44" s="50"/>
      <c r="B44" s="51"/>
      <c r="C44" s="52">
        <f t="shared" ref="C44:C45" si="28">+I44+M44</f>
        <v>0</v>
      </c>
      <c r="D44" s="53">
        <f t="shared" ref="D44:D45" si="29">+I44+N44</f>
        <v>0</v>
      </c>
      <c r="E44" s="54" t="str">
        <f t="shared" ref="E44" si="30">IF(ISERROR(C44/B44-1),"-",C44/B44-1)</f>
        <v>-</v>
      </c>
      <c r="F44" s="54" t="str">
        <f t="shared" si="0"/>
        <v>-</v>
      </c>
      <c r="G44" s="43"/>
      <c r="H44" s="51"/>
      <c r="I44" s="55"/>
      <c r="J44" s="54" t="str">
        <f t="shared" ref="J44:J45" si="31">IF(ISERROR(I44/H44-1),"-",I44/H44-1)</f>
        <v>-</v>
      </c>
      <c r="K44" s="43"/>
      <c r="L44" s="56">
        <f t="shared" ref="L44" si="32">+B44-H44</f>
        <v>0</v>
      </c>
      <c r="M44" s="57"/>
      <c r="N44" s="55"/>
      <c r="O44" s="58" t="str">
        <f t="shared" ref="O44:O45" si="33">IF(ISERROR(N44/M44-1),"-",N44/M44-1)</f>
        <v>-</v>
      </c>
      <c r="P44" s="43"/>
      <c r="Q44" s="59" t="str">
        <f>IF(ISERROR(B44/$B$99),"-",B44/$B$99)</f>
        <v>-</v>
      </c>
      <c r="R44" s="60" t="str">
        <f>IF(ISERROR(C44/$C$99),"-",C44/$C$99)</f>
        <v>-</v>
      </c>
      <c r="S44" s="61" t="str">
        <f>IF(ISERROR(D44/$D$99),"-",D44/$D$99)</f>
        <v>-</v>
      </c>
      <c r="T44" s="62"/>
      <c r="U44" s="63"/>
    </row>
    <row r="45" spans="1:21" outlineLevel="1" x14ac:dyDescent="0.3">
      <c r="A45" s="50"/>
      <c r="B45" s="51"/>
      <c r="C45" s="52">
        <f t="shared" si="28"/>
        <v>0</v>
      </c>
      <c r="D45" s="53">
        <f t="shared" si="29"/>
        <v>0</v>
      </c>
      <c r="E45" s="54" t="str">
        <f>IF(ISERROR(C45/B45-1),"-",C45/B45-1)</f>
        <v>-</v>
      </c>
      <c r="F45" s="54" t="str">
        <f t="shared" si="0"/>
        <v>-</v>
      </c>
      <c r="G45" s="43"/>
      <c r="H45" s="51"/>
      <c r="I45" s="55"/>
      <c r="J45" s="54" t="str">
        <f t="shared" si="31"/>
        <v>-</v>
      </c>
      <c r="K45" s="43"/>
      <c r="L45" s="56">
        <f>+B45-H45</f>
        <v>0</v>
      </c>
      <c r="M45" s="57"/>
      <c r="N45" s="55"/>
      <c r="O45" s="58" t="str">
        <f t="shared" si="33"/>
        <v>-</v>
      </c>
      <c r="P45" s="43"/>
      <c r="Q45" s="59" t="str">
        <f>IF(ISERROR(B45/$B$99),"-",B45/$B$99)</f>
        <v>-</v>
      </c>
      <c r="R45" s="60" t="str">
        <f>IF(ISERROR(C45/$C$99),"-",C45/$C$99)</f>
        <v>-</v>
      </c>
      <c r="S45" s="61" t="str">
        <f>IF(ISERROR(D45/$D$99),"-",D45/$D$99)</f>
        <v>-</v>
      </c>
      <c r="T45" s="62"/>
      <c r="U45" s="63"/>
    </row>
    <row r="46" spans="1:21" outlineLevel="1" x14ac:dyDescent="0.3">
      <c r="A46" s="64" t="s">
        <v>26</v>
      </c>
      <c r="B46" s="65"/>
      <c r="C46" s="40"/>
      <c r="D46" s="41"/>
      <c r="E46" s="42"/>
      <c r="F46" s="42"/>
      <c r="G46" s="43"/>
      <c r="H46" s="70"/>
      <c r="I46" s="66"/>
      <c r="J46" s="42"/>
      <c r="K46" s="43"/>
      <c r="L46" s="67"/>
      <c r="M46" s="66"/>
      <c r="N46" s="66"/>
      <c r="O46" s="68"/>
      <c r="P46" s="43"/>
      <c r="Q46" s="46"/>
      <c r="R46" s="69"/>
      <c r="S46" s="42"/>
      <c r="T46" s="48"/>
      <c r="U46" s="43"/>
    </row>
    <row r="47" spans="1:21" outlineLevel="1" x14ac:dyDescent="0.3">
      <c r="A47" s="50"/>
      <c r="B47" s="51"/>
      <c r="C47" s="52">
        <f>+I47+M47</f>
        <v>0</v>
      </c>
      <c r="D47" s="53">
        <f>+I47+N47</f>
        <v>0</v>
      </c>
      <c r="E47" s="54" t="str">
        <f>IF(ISERROR(C47/B47-1),"-",C47/B47-1)</f>
        <v>-</v>
      </c>
      <c r="F47" s="54" t="str">
        <f t="shared" si="0"/>
        <v>-</v>
      </c>
      <c r="G47" s="43"/>
      <c r="H47" s="51"/>
      <c r="I47" s="55"/>
      <c r="J47" s="54" t="str">
        <f>IF(ISERROR(I47/H47-1),"-",I47/H47-1)</f>
        <v>-</v>
      </c>
      <c r="K47" s="43"/>
      <c r="L47" s="56">
        <f>+B47-H47</f>
        <v>0</v>
      </c>
      <c r="M47" s="57"/>
      <c r="N47" s="55"/>
      <c r="O47" s="58" t="str">
        <f>IF(ISERROR(N47/M47-1),"-",N47/M47-1)</f>
        <v>-</v>
      </c>
      <c r="P47" s="43"/>
      <c r="Q47" s="59" t="str">
        <f>IF(ISERROR(B47/$B$99),"-",B47/$B$99)</f>
        <v>-</v>
      </c>
      <c r="R47" s="60" t="str">
        <f>IF(ISERROR(C47/$C$99),"-",C47/$C$99)</f>
        <v>-</v>
      </c>
      <c r="S47" s="61" t="str">
        <f>IF(ISERROR(D47/$D$99),"-",D47/$D$99)</f>
        <v>-</v>
      </c>
      <c r="T47" s="62"/>
      <c r="U47" s="63"/>
    </row>
    <row r="48" spans="1:21" ht="31.2" outlineLevel="1" x14ac:dyDescent="0.3">
      <c r="A48" s="64" t="s">
        <v>27</v>
      </c>
      <c r="B48" s="65"/>
      <c r="C48" s="40"/>
      <c r="D48" s="41"/>
      <c r="E48" s="42"/>
      <c r="F48" s="42"/>
      <c r="G48" s="43"/>
      <c r="H48" s="70"/>
      <c r="I48" s="66"/>
      <c r="J48" s="42"/>
      <c r="K48" s="43"/>
      <c r="L48" s="67"/>
      <c r="M48" s="66"/>
      <c r="N48" s="66"/>
      <c r="O48" s="68"/>
      <c r="P48" s="43"/>
      <c r="Q48" s="46"/>
      <c r="R48" s="69"/>
      <c r="S48" s="42"/>
      <c r="T48" s="48"/>
      <c r="U48" s="43"/>
    </row>
    <row r="49" spans="1:21" outlineLevel="1" x14ac:dyDescent="0.3">
      <c r="A49" s="50"/>
      <c r="B49" s="51"/>
      <c r="C49" s="52">
        <f>+I49+M49</f>
        <v>0</v>
      </c>
      <c r="D49" s="53">
        <f>+I49+N49</f>
        <v>0</v>
      </c>
      <c r="E49" s="54" t="str">
        <f t="shared" ref="E49:E50" si="34">IF(ISERROR(C49/B49-1),"-",C49/B49-1)</f>
        <v>-</v>
      </c>
      <c r="F49" s="54" t="str">
        <f t="shared" si="0"/>
        <v>-</v>
      </c>
      <c r="G49" s="43"/>
      <c r="H49" s="51"/>
      <c r="I49" s="55"/>
      <c r="J49" s="54" t="str">
        <f>IF(ISERROR(I49/H49-1),"-",I49/H49-1)</f>
        <v>-</v>
      </c>
      <c r="K49" s="43"/>
      <c r="L49" s="56">
        <f>+B49-H49</f>
        <v>0</v>
      </c>
      <c r="M49" s="57"/>
      <c r="N49" s="55"/>
      <c r="O49" s="58" t="str">
        <f>IF(ISERROR(N49/M49-1),"-",N49/M49-1)</f>
        <v>-</v>
      </c>
      <c r="P49" s="43"/>
      <c r="Q49" s="59" t="str">
        <f>IF(ISERROR(B49/$B$99),"-",B49/$B$99)</f>
        <v>-</v>
      </c>
      <c r="R49" s="60" t="str">
        <f>IF(ISERROR(C49/$C$99),"-",C49/$C$99)</f>
        <v>-</v>
      </c>
      <c r="S49" s="61" t="str">
        <f>IF(ISERROR(D49/$D$99),"-",D49/$D$99)</f>
        <v>-</v>
      </c>
      <c r="T49" s="62"/>
      <c r="U49" s="63"/>
    </row>
    <row r="50" spans="1:21" ht="31.2" x14ac:dyDescent="0.3">
      <c r="A50" s="71" t="s">
        <v>28</v>
      </c>
      <c r="B50" s="72">
        <f>SUM(B37:B49)</f>
        <v>0</v>
      </c>
      <c r="C50" s="73">
        <f>+I50+M50</f>
        <v>0</v>
      </c>
      <c r="D50" s="72">
        <f>I50+N50</f>
        <v>0</v>
      </c>
      <c r="E50" s="81" t="str">
        <f t="shared" si="34"/>
        <v>-</v>
      </c>
      <c r="F50" s="81" t="str">
        <f t="shared" si="0"/>
        <v>-</v>
      </c>
      <c r="G50" s="43"/>
      <c r="H50" s="72">
        <f>SUM(H37:H49)</f>
        <v>0</v>
      </c>
      <c r="I50" s="72">
        <f>SUM(I37:I49)</f>
        <v>0</v>
      </c>
      <c r="J50" s="81" t="str">
        <f>IF(ISERROR(I50/H50-1),"-",I50/H50-1)</f>
        <v>-</v>
      </c>
      <c r="K50" s="43"/>
      <c r="L50" s="72">
        <f>+B50-H50</f>
        <v>0</v>
      </c>
      <c r="M50" s="72">
        <f>SUM(M37:M49)</f>
        <v>0</v>
      </c>
      <c r="N50" s="72">
        <f>SUM(N37:N49)</f>
        <v>0</v>
      </c>
      <c r="O50" s="74" t="str">
        <f t="shared" ref="O50" si="35">IF(ISERROR(N50/M50-1),"-",N50/M50-1)</f>
        <v>-</v>
      </c>
      <c r="P50" s="43"/>
      <c r="Q50" s="74" t="str">
        <f>IF(ISERROR(B50/$B$99),"-",B50/$B$99)</f>
        <v>-</v>
      </c>
      <c r="R50" s="82" t="str">
        <f>IF(ISERROR(C50/$C$99),"-",C50/$C$99)</f>
        <v>-</v>
      </c>
      <c r="S50" s="76" t="str">
        <f>IF(ISERROR(D50/$D$99),"-",D50/$D$99)</f>
        <v>-</v>
      </c>
      <c r="T50" s="48"/>
      <c r="U50" s="77"/>
    </row>
    <row r="51" spans="1:21" s="38" customFormat="1" ht="40.5" customHeight="1" outlineLevel="1" x14ac:dyDescent="0.3">
      <c r="A51" s="78" t="s">
        <v>29</v>
      </c>
      <c r="B51" s="31"/>
      <c r="C51" s="31"/>
      <c r="D51" s="31"/>
      <c r="E51" s="32"/>
      <c r="F51" s="32"/>
      <c r="G51" s="34"/>
      <c r="H51" s="31"/>
      <c r="I51" s="31"/>
      <c r="J51" s="32"/>
      <c r="K51" s="34"/>
      <c r="L51" s="31"/>
      <c r="M51" s="31"/>
      <c r="N51" s="31"/>
      <c r="O51" s="33"/>
      <c r="P51" s="34"/>
      <c r="Q51" s="35"/>
      <c r="R51" s="36"/>
      <c r="S51" s="32"/>
      <c r="T51" s="37"/>
      <c r="U51" s="34"/>
    </row>
    <row r="52" spans="1:21" outlineLevel="1" x14ac:dyDescent="0.3">
      <c r="A52" s="50"/>
      <c r="B52" s="51"/>
      <c r="C52" s="52">
        <f t="shared" ref="C52:C58" si="36">+I52+M52</f>
        <v>0</v>
      </c>
      <c r="D52" s="53">
        <f t="shared" ref="D52:D58" si="37">+I52+N52</f>
        <v>0</v>
      </c>
      <c r="E52" s="54" t="str">
        <f t="shared" ref="E52:E58" si="38">IF(ISERROR(C52/B52-1),"-",C52/B52-1)</f>
        <v>-</v>
      </c>
      <c r="F52" s="54" t="str">
        <f t="shared" si="0"/>
        <v>-</v>
      </c>
      <c r="G52" s="43"/>
      <c r="H52" s="51"/>
      <c r="I52" s="55"/>
      <c r="J52" s="54" t="str">
        <f t="shared" ref="J52:J58" si="39">IF(ISERROR(I52/H52-1),"-",I52/H52-1)</f>
        <v>-</v>
      </c>
      <c r="K52" s="43"/>
      <c r="L52" s="56">
        <f t="shared" ref="L52:L58" si="40">+B52-H52</f>
        <v>0</v>
      </c>
      <c r="M52" s="87"/>
      <c r="N52" s="55"/>
      <c r="O52" s="58" t="str">
        <f t="shared" ref="O52:O60" si="41">IF(ISERROR(N52/M52-1),"-",N52/M52-1)</f>
        <v>-</v>
      </c>
      <c r="P52" s="43"/>
      <c r="Q52" s="59" t="str">
        <f t="shared" ref="Q52:Q60" si="42">IF(ISERROR(B52/$B$99),"-",B52/$B$99)</f>
        <v>-</v>
      </c>
      <c r="R52" s="88" t="str">
        <f t="shared" ref="R52:R60" si="43">IF(ISERROR(C52/$C$99),"-",C52/$C$99)</f>
        <v>-</v>
      </c>
      <c r="S52" s="61" t="str">
        <f>IF(ISERROR(D52/$D$99),"-",D52/$D$99)</f>
        <v>-</v>
      </c>
      <c r="T52" s="62"/>
      <c r="U52" s="63"/>
    </row>
    <row r="53" spans="1:21" outlineLevel="1" x14ac:dyDescent="0.3">
      <c r="A53" s="50"/>
      <c r="B53" s="51"/>
      <c r="C53" s="52">
        <f t="shared" si="36"/>
        <v>0</v>
      </c>
      <c r="D53" s="53">
        <f t="shared" si="37"/>
        <v>0</v>
      </c>
      <c r="E53" s="54" t="str">
        <f t="shared" si="38"/>
        <v>-</v>
      </c>
      <c r="F53" s="54" t="str">
        <f t="shared" si="0"/>
        <v>-</v>
      </c>
      <c r="G53" s="43"/>
      <c r="H53" s="51"/>
      <c r="I53" s="55"/>
      <c r="J53" s="54" t="str">
        <f t="shared" si="39"/>
        <v>-</v>
      </c>
      <c r="K53" s="43"/>
      <c r="L53" s="56">
        <f t="shared" si="40"/>
        <v>0</v>
      </c>
      <c r="M53" s="87"/>
      <c r="N53" s="55"/>
      <c r="O53" s="58" t="str">
        <f t="shared" si="41"/>
        <v>-</v>
      </c>
      <c r="P53" s="43"/>
      <c r="Q53" s="59" t="str">
        <f t="shared" ref="Q53:Q55" si="44">IF(ISERROR(B53/$B$105),"-",B53/$B$105)</f>
        <v>-</v>
      </c>
      <c r="R53" s="88" t="str">
        <f t="shared" ref="R53:R55" si="45">IF(ISERROR(C53/$C$105),"-",C53/$C$105)</f>
        <v>-</v>
      </c>
      <c r="S53" s="61" t="str">
        <f>IF(ISERROR(D53/$D$105),"-",D53/$D$105)</f>
        <v>-</v>
      </c>
      <c r="T53" s="62"/>
      <c r="U53" s="63"/>
    </row>
    <row r="54" spans="1:21" outlineLevel="1" x14ac:dyDescent="0.3">
      <c r="A54" s="50"/>
      <c r="B54" s="51"/>
      <c r="C54" s="52">
        <f t="shared" si="36"/>
        <v>0</v>
      </c>
      <c r="D54" s="53">
        <f t="shared" si="37"/>
        <v>0</v>
      </c>
      <c r="E54" s="54" t="str">
        <f t="shared" si="38"/>
        <v>-</v>
      </c>
      <c r="F54" s="54" t="str">
        <f t="shared" si="0"/>
        <v>-</v>
      </c>
      <c r="G54" s="43"/>
      <c r="H54" s="51"/>
      <c r="I54" s="55"/>
      <c r="J54" s="54" t="str">
        <f t="shared" si="39"/>
        <v>-</v>
      </c>
      <c r="K54" s="43"/>
      <c r="L54" s="56">
        <f t="shared" si="40"/>
        <v>0</v>
      </c>
      <c r="M54" s="87"/>
      <c r="N54" s="55"/>
      <c r="O54" s="58" t="str">
        <f t="shared" si="41"/>
        <v>-</v>
      </c>
      <c r="P54" s="43"/>
      <c r="Q54" s="59" t="str">
        <f t="shared" si="44"/>
        <v>-</v>
      </c>
      <c r="R54" s="88" t="str">
        <f t="shared" si="45"/>
        <v>-</v>
      </c>
      <c r="S54" s="61" t="str">
        <f>IF(ISERROR(D54/$D$105),"-",D54/$D$105)</f>
        <v>-</v>
      </c>
      <c r="T54" s="62"/>
      <c r="U54" s="63"/>
    </row>
    <row r="55" spans="1:21" outlineLevel="1" x14ac:dyDescent="0.3">
      <c r="A55" s="50"/>
      <c r="B55" s="51"/>
      <c r="C55" s="52">
        <f t="shared" si="36"/>
        <v>0</v>
      </c>
      <c r="D55" s="53">
        <f t="shared" si="37"/>
        <v>0</v>
      </c>
      <c r="E55" s="54" t="str">
        <f t="shared" si="38"/>
        <v>-</v>
      </c>
      <c r="F55" s="54" t="str">
        <f t="shared" si="0"/>
        <v>-</v>
      </c>
      <c r="G55" s="43"/>
      <c r="H55" s="51"/>
      <c r="I55" s="55"/>
      <c r="J55" s="54" t="str">
        <f t="shared" si="39"/>
        <v>-</v>
      </c>
      <c r="K55" s="43"/>
      <c r="L55" s="56">
        <f t="shared" si="40"/>
        <v>0</v>
      </c>
      <c r="M55" s="87"/>
      <c r="N55" s="55"/>
      <c r="O55" s="58" t="str">
        <f t="shared" si="41"/>
        <v>-</v>
      </c>
      <c r="P55" s="43"/>
      <c r="Q55" s="59" t="str">
        <f t="shared" si="44"/>
        <v>-</v>
      </c>
      <c r="R55" s="88" t="str">
        <f t="shared" si="45"/>
        <v>-</v>
      </c>
      <c r="S55" s="61" t="str">
        <f>IF(ISERROR(D55/$D$105),"-",D55/$D$105)</f>
        <v>-</v>
      </c>
      <c r="T55" s="62"/>
      <c r="U55" s="63"/>
    </row>
    <row r="56" spans="1:21" outlineLevel="1" x14ac:dyDescent="0.3">
      <c r="A56" s="50"/>
      <c r="B56" s="51"/>
      <c r="C56" s="52">
        <f t="shared" si="36"/>
        <v>0</v>
      </c>
      <c r="D56" s="53">
        <f t="shared" si="37"/>
        <v>0</v>
      </c>
      <c r="E56" s="54" t="str">
        <f t="shared" si="38"/>
        <v>-</v>
      </c>
      <c r="F56" s="54" t="str">
        <f t="shared" si="0"/>
        <v>-</v>
      </c>
      <c r="G56" s="43"/>
      <c r="H56" s="51"/>
      <c r="I56" s="55"/>
      <c r="J56" s="54" t="str">
        <f t="shared" si="39"/>
        <v>-</v>
      </c>
      <c r="K56" s="43"/>
      <c r="L56" s="56">
        <f t="shared" si="40"/>
        <v>0</v>
      </c>
      <c r="M56" s="87"/>
      <c r="N56" s="55"/>
      <c r="O56" s="58" t="str">
        <f t="shared" si="41"/>
        <v>-</v>
      </c>
      <c r="P56" s="43"/>
      <c r="Q56" s="59" t="str">
        <f t="shared" si="42"/>
        <v>-</v>
      </c>
      <c r="R56" s="88" t="str">
        <f t="shared" si="43"/>
        <v>-</v>
      </c>
      <c r="S56" s="61" t="str">
        <f>IF(ISERROR(D56/$D$99),"-",D56/$D$99)</f>
        <v>-</v>
      </c>
      <c r="T56" s="62"/>
      <c r="U56" s="63"/>
    </row>
    <row r="57" spans="1:21" outlineLevel="1" x14ac:dyDescent="0.3">
      <c r="A57" s="50"/>
      <c r="B57" s="51"/>
      <c r="C57" s="52">
        <f t="shared" si="36"/>
        <v>0</v>
      </c>
      <c r="D57" s="53">
        <f t="shared" si="37"/>
        <v>0</v>
      </c>
      <c r="E57" s="54" t="str">
        <f t="shared" si="38"/>
        <v>-</v>
      </c>
      <c r="F57" s="54" t="str">
        <f t="shared" si="0"/>
        <v>-</v>
      </c>
      <c r="G57" s="43"/>
      <c r="H57" s="51"/>
      <c r="I57" s="55"/>
      <c r="J57" s="54" t="str">
        <f t="shared" si="39"/>
        <v>-</v>
      </c>
      <c r="K57" s="43"/>
      <c r="L57" s="56">
        <f t="shared" si="40"/>
        <v>0</v>
      </c>
      <c r="M57" s="87"/>
      <c r="N57" s="55"/>
      <c r="O57" s="58" t="str">
        <f t="shared" si="41"/>
        <v>-</v>
      </c>
      <c r="P57" s="43"/>
      <c r="Q57" s="59" t="str">
        <f t="shared" si="42"/>
        <v>-</v>
      </c>
      <c r="R57" s="88" t="str">
        <f t="shared" si="43"/>
        <v>-</v>
      </c>
      <c r="S57" s="61" t="str">
        <f>IF(ISERROR(D57/$D$99),"-",D57/$D$99)</f>
        <v>-</v>
      </c>
      <c r="T57" s="62"/>
      <c r="U57" s="63"/>
    </row>
    <row r="58" spans="1:21" outlineLevel="1" x14ac:dyDescent="0.3">
      <c r="A58" s="89"/>
      <c r="B58" s="90"/>
      <c r="C58" s="91">
        <f t="shared" si="36"/>
        <v>0</v>
      </c>
      <c r="D58" s="92">
        <f t="shared" si="37"/>
        <v>0</v>
      </c>
      <c r="E58" s="93" t="str">
        <f t="shared" si="38"/>
        <v>-</v>
      </c>
      <c r="F58" s="93" t="str">
        <f t="shared" si="0"/>
        <v>-</v>
      </c>
      <c r="G58" s="43"/>
      <c r="H58" s="90"/>
      <c r="I58" s="94"/>
      <c r="J58" s="93" t="str">
        <f t="shared" si="39"/>
        <v>-</v>
      </c>
      <c r="K58" s="43"/>
      <c r="L58" s="95">
        <f t="shared" si="40"/>
        <v>0</v>
      </c>
      <c r="M58" s="96"/>
      <c r="N58" s="94"/>
      <c r="O58" s="97" t="str">
        <f t="shared" si="41"/>
        <v>-</v>
      </c>
      <c r="P58" s="43"/>
      <c r="Q58" s="98" t="str">
        <f t="shared" si="42"/>
        <v>-</v>
      </c>
      <c r="R58" s="99" t="str">
        <f t="shared" si="43"/>
        <v>-</v>
      </c>
      <c r="S58" s="100"/>
      <c r="T58" s="62"/>
      <c r="U58" s="63"/>
    </row>
    <row r="59" spans="1:21" outlineLevel="1" x14ac:dyDescent="0.3">
      <c r="A59" s="50"/>
      <c r="B59" s="90"/>
      <c r="C59" s="91">
        <f>+I59+M59</f>
        <v>0</v>
      </c>
      <c r="D59" s="92">
        <f>+I59+N59</f>
        <v>0</v>
      </c>
      <c r="E59" s="93" t="str">
        <f>IF(ISERROR(C59/B59-1),"-",C59/B59-1)</f>
        <v>-</v>
      </c>
      <c r="F59" s="93" t="str">
        <f t="shared" si="0"/>
        <v>-</v>
      </c>
      <c r="G59" s="43"/>
      <c r="H59" s="90"/>
      <c r="I59" s="94"/>
      <c r="J59" s="93" t="str">
        <f>IF(ISERROR(I59/H59-1),"-",I59/H59-1)</f>
        <v>-</v>
      </c>
      <c r="K59" s="43"/>
      <c r="L59" s="95">
        <f>+B59-H59</f>
        <v>0</v>
      </c>
      <c r="M59" s="96"/>
      <c r="N59" s="94"/>
      <c r="O59" s="97" t="str">
        <f t="shared" si="41"/>
        <v>-</v>
      </c>
      <c r="P59" s="43"/>
      <c r="Q59" s="98" t="str">
        <f t="shared" si="42"/>
        <v>-</v>
      </c>
      <c r="R59" s="99" t="str">
        <f t="shared" si="43"/>
        <v>-</v>
      </c>
      <c r="S59" s="100" t="str">
        <f>IF(ISERROR(D59/$D$99),"-",D59/$D$99)</f>
        <v>-</v>
      </c>
      <c r="T59" s="62"/>
      <c r="U59" s="63"/>
    </row>
    <row r="60" spans="1:21" ht="47.1" customHeight="1" x14ac:dyDescent="0.3">
      <c r="A60" s="71" t="s">
        <v>30</v>
      </c>
      <c r="B60" s="72">
        <f>SUM(B51:B59)</f>
        <v>0</v>
      </c>
      <c r="C60" s="73">
        <f t="shared" ref="C60" si="46">+I60+M60</f>
        <v>0</v>
      </c>
      <c r="D60" s="72">
        <f>I60+N60</f>
        <v>0</v>
      </c>
      <c r="E60" s="81" t="str">
        <f t="shared" ref="E60" si="47">IF(ISERROR(C60/B60-1),"-",C60/B60-1)</f>
        <v>-</v>
      </c>
      <c r="F60" s="81" t="str">
        <f t="shared" si="0"/>
        <v>-</v>
      </c>
      <c r="G60" s="43"/>
      <c r="H60" s="72">
        <f>SUM(H51:H59)</f>
        <v>0</v>
      </c>
      <c r="I60" s="72">
        <f>SUM(I51:I59)</f>
        <v>0</v>
      </c>
      <c r="J60" s="81" t="str">
        <f t="shared" ref="J60" si="48">IF(ISERROR(I60/H60-1),"-",I60/H60-1)</f>
        <v>-</v>
      </c>
      <c r="K60" s="43"/>
      <c r="L60" s="72">
        <f t="shared" ref="L60" si="49">+B60-H60</f>
        <v>0</v>
      </c>
      <c r="M60" s="72">
        <f>SUM(M51:M59)</f>
        <v>0</v>
      </c>
      <c r="N60" s="72">
        <f>SUM(N51:N59)</f>
        <v>0</v>
      </c>
      <c r="O60" s="74" t="str">
        <f t="shared" si="41"/>
        <v>-</v>
      </c>
      <c r="P60" s="43"/>
      <c r="Q60" s="74" t="str">
        <f t="shared" si="42"/>
        <v>-</v>
      </c>
      <c r="R60" s="102" t="str">
        <f t="shared" si="43"/>
        <v>-</v>
      </c>
      <c r="S60" s="76" t="str">
        <f>IF(ISERROR(D60/$D$99),"-",D60/$D$99)</f>
        <v>-</v>
      </c>
      <c r="T60" s="48"/>
      <c r="U60" s="77"/>
    </row>
    <row r="61" spans="1:21" s="38" customFormat="1" ht="39.75" customHeight="1" outlineLevel="1" x14ac:dyDescent="0.3">
      <c r="A61" s="78" t="s">
        <v>167</v>
      </c>
      <c r="B61" s="31"/>
      <c r="C61" s="31"/>
      <c r="D61" s="31"/>
      <c r="E61" s="32"/>
      <c r="F61" s="32"/>
      <c r="G61" s="34"/>
      <c r="H61" s="31"/>
      <c r="I61" s="31"/>
      <c r="J61" s="32"/>
      <c r="K61" s="34"/>
      <c r="L61" s="83"/>
      <c r="M61" s="31"/>
      <c r="N61" s="31"/>
      <c r="O61" s="37"/>
      <c r="P61" s="34"/>
      <c r="Q61" s="35"/>
      <c r="R61" s="36"/>
      <c r="S61" s="32"/>
      <c r="T61" s="37"/>
      <c r="U61" s="34"/>
    </row>
    <row r="62" spans="1:21" outlineLevel="1" x14ac:dyDescent="0.3">
      <c r="A62" s="103" t="s">
        <v>31</v>
      </c>
      <c r="B62" s="51"/>
      <c r="C62" s="52">
        <f t="shared" ref="C62:C70" si="50">+I62+M62</f>
        <v>0</v>
      </c>
      <c r="D62" s="53">
        <f t="shared" ref="D62:D69" si="51">+I62+N62</f>
        <v>0</v>
      </c>
      <c r="E62" s="54" t="str">
        <f t="shared" ref="E62:F81" si="52">IF(ISERROR(C62/B62-1),"-",C62/B62-1)</f>
        <v>-</v>
      </c>
      <c r="F62" s="54" t="str">
        <f t="shared" si="0"/>
        <v>-</v>
      </c>
      <c r="G62" s="43"/>
      <c r="H62" s="51"/>
      <c r="I62" s="55"/>
      <c r="J62" s="54" t="str">
        <f t="shared" ref="J62:J70" si="53">IF(ISERROR(I62/H62-1),"-",I62/H62-1)</f>
        <v>-</v>
      </c>
      <c r="K62" s="43"/>
      <c r="L62" s="56">
        <f t="shared" ref="L62:L70" si="54">+B62-H62</f>
        <v>0</v>
      </c>
      <c r="M62" s="57"/>
      <c r="N62" s="55"/>
      <c r="O62" s="58" t="str">
        <f t="shared" ref="O62:O70" si="55">IF(ISERROR(N62/M62-1),"-",N62/M62-1)</f>
        <v>-</v>
      </c>
      <c r="P62" s="43"/>
      <c r="Q62" s="59" t="str">
        <f>IF(ISERROR(B62/$B$99),"-",B62/$B$99)</f>
        <v>-</v>
      </c>
      <c r="R62" s="60" t="str">
        <f>IF(ISERROR(C62/$C$99),"-",C62/$C$99)</f>
        <v>-</v>
      </c>
      <c r="S62" s="61" t="str">
        <f>IF(ISERROR(D62/$D$99),"-",D62/$D$99)</f>
        <v>-</v>
      </c>
      <c r="T62" s="62"/>
      <c r="U62" s="63"/>
    </row>
    <row r="63" spans="1:21" outlineLevel="1" x14ac:dyDescent="0.3">
      <c r="A63" s="103" t="s">
        <v>31</v>
      </c>
      <c r="B63" s="51"/>
      <c r="C63" s="52">
        <f t="shared" si="50"/>
        <v>0</v>
      </c>
      <c r="D63" s="53">
        <f t="shared" si="51"/>
        <v>0</v>
      </c>
      <c r="E63" s="54" t="str">
        <f t="shared" si="52"/>
        <v>-</v>
      </c>
      <c r="F63" s="54" t="str">
        <f t="shared" si="0"/>
        <v>-</v>
      </c>
      <c r="G63" s="43"/>
      <c r="H63" s="51"/>
      <c r="I63" s="55"/>
      <c r="J63" s="54" t="str">
        <f t="shared" si="53"/>
        <v>-</v>
      </c>
      <c r="K63" s="43"/>
      <c r="L63" s="56">
        <f t="shared" si="54"/>
        <v>0</v>
      </c>
      <c r="M63" s="57"/>
      <c r="N63" s="55"/>
      <c r="O63" s="58" t="str">
        <f t="shared" si="55"/>
        <v>-</v>
      </c>
      <c r="P63" s="43"/>
      <c r="Q63" s="59" t="str">
        <f t="shared" ref="Q63:Q66" si="56">IF(ISERROR(B63/$B$101),"-",B63/$B$101)</f>
        <v>-</v>
      </c>
      <c r="R63" s="60" t="str">
        <f t="shared" ref="R63:R66" si="57">IF(ISERROR(C63/$C$101),"-",C63/$C$101)</f>
        <v>-</v>
      </c>
      <c r="S63" s="61" t="str">
        <f t="shared" ref="S63:S66" si="58">IF(ISERROR(D63/$D$101),"-",D63/$D$101)</f>
        <v>-</v>
      </c>
      <c r="T63" s="62"/>
      <c r="U63" s="63"/>
    </row>
    <row r="64" spans="1:21" outlineLevel="1" x14ac:dyDescent="0.3">
      <c r="A64" s="103" t="s">
        <v>31</v>
      </c>
      <c r="B64" s="51"/>
      <c r="C64" s="52">
        <f t="shared" si="50"/>
        <v>0</v>
      </c>
      <c r="D64" s="53">
        <f t="shared" si="51"/>
        <v>0</v>
      </c>
      <c r="E64" s="54" t="str">
        <f t="shared" si="52"/>
        <v>-</v>
      </c>
      <c r="F64" s="54" t="str">
        <f t="shared" si="0"/>
        <v>-</v>
      </c>
      <c r="G64" s="43"/>
      <c r="H64" s="51"/>
      <c r="I64" s="55"/>
      <c r="J64" s="54" t="str">
        <f t="shared" si="53"/>
        <v>-</v>
      </c>
      <c r="K64" s="43"/>
      <c r="L64" s="56">
        <f t="shared" si="54"/>
        <v>0</v>
      </c>
      <c r="M64" s="57"/>
      <c r="N64" s="55"/>
      <c r="O64" s="58" t="str">
        <f t="shared" si="55"/>
        <v>-</v>
      </c>
      <c r="P64" s="43"/>
      <c r="Q64" s="59" t="str">
        <f t="shared" si="56"/>
        <v>-</v>
      </c>
      <c r="R64" s="60" t="str">
        <f t="shared" si="57"/>
        <v>-</v>
      </c>
      <c r="S64" s="61" t="str">
        <f t="shared" si="58"/>
        <v>-</v>
      </c>
      <c r="T64" s="62"/>
      <c r="U64" s="63"/>
    </row>
    <row r="65" spans="1:21" outlineLevel="1" x14ac:dyDescent="0.3">
      <c r="A65" s="103"/>
      <c r="B65" s="51"/>
      <c r="C65" s="52">
        <f t="shared" si="50"/>
        <v>0</v>
      </c>
      <c r="D65" s="53">
        <f t="shared" si="51"/>
        <v>0</v>
      </c>
      <c r="E65" s="54" t="str">
        <f t="shared" si="52"/>
        <v>-</v>
      </c>
      <c r="F65" s="54" t="str">
        <f t="shared" si="0"/>
        <v>-</v>
      </c>
      <c r="G65" s="43"/>
      <c r="H65" s="51"/>
      <c r="I65" s="55"/>
      <c r="J65" s="54" t="str">
        <f t="shared" si="53"/>
        <v>-</v>
      </c>
      <c r="K65" s="43"/>
      <c r="L65" s="56">
        <f t="shared" si="54"/>
        <v>0</v>
      </c>
      <c r="M65" s="57"/>
      <c r="N65" s="55"/>
      <c r="O65" s="58" t="str">
        <f t="shared" si="55"/>
        <v>-</v>
      </c>
      <c r="P65" s="43"/>
      <c r="Q65" s="59" t="str">
        <f t="shared" si="56"/>
        <v>-</v>
      </c>
      <c r="R65" s="60" t="str">
        <f t="shared" si="57"/>
        <v>-</v>
      </c>
      <c r="S65" s="61" t="str">
        <f t="shared" si="58"/>
        <v>-</v>
      </c>
      <c r="T65" s="62"/>
      <c r="U65" s="63"/>
    </row>
    <row r="66" spans="1:21" outlineLevel="1" x14ac:dyDescent="0.3">
      <c r="A66" s="50" t="s">
        <v>31</v>
      </c>
      <c r="B66" s="51"/>
      <c r="C66" s="52">
        <f t="shared" si="50"/>
        <v>0</v>
      </c>
      <c r="D66" s="53">
        <f t="shared" si="51"/>
        <v>0</v>
      </c>
      <c r="E66" s="54" t="str">
        <f t="shared" si="52"/>
        <v>-</v>
      </c>
      <c r="F66" s="54" t="str">
        <f t="shared" si="52"/>
        <v>-</v>
      </c>
      <c r="G66" s="43"/>
      <c r="H66" s="51"/>
      <c r="I66" s="55"/>
      <c r="J66" s="54" t="str">
        <f t="shared" si="53"/>
        <v>-</v>
      </c>
      <c r="K66" s="43"/>
      <c r="L66" s="56">
        <f t="shared" si="54"/>
        <v>0</v>
      </c>
      <c r="M66" s="57"/>
      <c r="N66" s="55"/>
      <c r="O66" s="58" t="str">
        <f t="shared" si="55"/>
        <v>-</v>
      </c>
      <c r="P66" s="43"/>
      <c r="Q66" s="59" t="str">
        <f t="shared" si="56"/>
        <v>-</v>
      </c>
      <c r="R66" s="60" t="str">
        <f t="shared" si="57"/>
        <v>-</v>
      </c>
      <c r="S66" s="61" t="str">
        <f t="shared" si="58"/>
        <v>-</v>
      </c>
      <c r="T66" s="62"/>
      <c r="U66" s="63"/>
    </row>
    <row r="67" spans="1:21" outlineLevel="1" x14ac:dyDescent="0.3">
      <c r="A67" s="103" t="s">
        <v>31</v>
      </c>
      <c r="B67" s="51"/>
      <c r="C67" s="52">
        <f t="shared" si="50"/>
        <v>0</v>
      </c>
      <c r="D67" s="53">
        <f t="shared" si="51"/>
        <v>0</v>
      </c>
      <c r="E67" s="54" t="str">
        <f t="shared" si="52"/>
        <v>-</v>
      </c>
      <c r="F67" s="54" t="str">
        <f t="shared" si="0"/>
        <v>-</v>
      </c>
      <c r="G67" s="43"/>
      <c r="H67" s="51"/>
      <c r="I67" s="55"/>
      <c r="J67" s="54" t="str">
        <f t="shared" si="53"/>
        <v>-</v>
      </c>
      <c r="K67" s="43"/>
      <c r="L67" s="56">
        <f t="shared" si="54"/>
        <v>0</v>
      </c>
      <c r="M67" s="57"/>
      <c r="N67" s="55"/>
      <c r="O67" s="58" t="str">
        <f t="shared" si="55"/>
        <v>-</v>
      </c>
      <c r="P67" s="43"/>
      <c r="Q67" s="59" t="str">
        <f>IF(ISERROR(B67/$B$99),"-",B67/$B$99)</f>
        <v>-</v>
      </c>
      <c r="R67" s="60" t="str">
        <f>IF(ISERROR(C67/$C$99),"-",C67/$C$99)</f>
        <v>-</v>
      </c>
      <c r="S67" s="61" t="str">
        <f>IF(ISERROR(D67/$D$99),"-",D67/$D$99)</f>
        <v>-</v>
      </c>
      <c r="T67" s="62"/>
      <c r="U67" s="63"/>
    </row>
    <row r="68" spans="1:21" outlineLevel="1" x14ac:dyDescent="0.3">
      <c r="A68" s="103" t="s">
        <v>31</v>
      </c>
      <c r="B68" s="51"/>
      <c r="C68" s="52">
        <f t="shared" si="50"/>
        <v>0</v>
      </c>
      <c r="D68" s="53">
        <f t="shared" si="51"/>
        <v>0</v>
      </c>
      <c r="E68" s="54" t="str">
        <f t="shared" si="52"/>
        <v>-</v>
      </c>
      <c r="F68" s="54" t="str">
        <f t="shared" si="0"/>
        <v>-</v>
      </c>
      <c r="G68" s="43"/>
      <c r="H68" s="51"/>
      <c r="I68" s="55"/>
      <c r="J68" s="54" t="str">
        <f t="shared" si="53"/>
        <v>-</v>
      </c>
      <c r="K68" s="43"/>
      <c r="L68" s="56">
        <f t="shared" si="54"/>
        <v>0</v>
      </c>
      <c r="M68" s="57"/>
      <c r="N68" s="55"/>
      <c r="O68" s="58" t="str">
        <f t="shared" si="55"/>
        <v>-</v>
      </c>
      <c r="P68" s="43"/>
      <c r="Q68" s="59" t="str">
        <f>IF(ISERROR(B68/$B$99),"-",B68/$B$99)</f>
        <v>-</v>
      </c>
      <c r="R68" s="60" t="str">
        <f>IF(ISERROR(C68/$C$99),"-",C68/$C$99)</f>
        <v>-</v>
      </c>
      <c r="S68" s="61" t="str">
        <f>IF(ISERROR(D68/$D$99),"-",D68/$D$99)</f>
        <v>-</v>
      </c>
      <c r="T68" s="62"/>
      <c r="U68" s="63"/>
    </row>
    <row r="69" spans="1:21" outlineLevel="1" x14ac:dyDescent="0.3">
      <c r="A69" s="50"/>
      <c r="B69" s="51"/>
      <c r="C69" s="52">
        <f t="shared" si="50"/>
        <v>0</v>
      </c>
      <c r="D69" s="53">
        <f t="shared" si="51"/>
        <v>0</v>
      </c>
      <c r="E69" s="54" t="str">
        <f t="shared" si="52"/>
        <v>-</v>
      </c>
      <c r="F69" s="54" t="str">
        <f t="shared" si="52"/>
        <v>-</v>
      </c>
      <c r="G69" s="43"/>
      <c r="H69" s="51"/>
      <c r="I69" s="55"/>
      <c r="J69" s="54" t="str">
        <f t="shared" si="53"/>
        <v>-</v>
      </c>
      <c r="K69" s="43"/>
      <c r="L69" s="56">
        <f t="shared" si="54"/>
        <v>0</v>
      </c>
      <c r="M69" s="57"/>
      <c r="N69" s="55"/>
      <c r="O69" s="58" t="str">
        <f t="shared" si="55"/>
        <v>-</v>
      </c>
      <c r="P69" s="43"/>
      <c r="Q69" s="59" t="str">
        <f>IF(ISERROR(B69/$B$99),"-",B69/$B$99)</f>
        <v>-</v>
      </c>
      <c r="R69" s="60" t="str">
        <f>IF(ISERROR(C69/$C$99),"-",C69/$C$99)</f>
        <v>-</v>
      </c>
      <c r="S69" s="61" t="str">
        <f>IF(ISERROR(D69/$D$99),"-",D69/$D$99)</f>
        <v>-</v>
      </c>
      <c r="T69" s="62"/>
      <c r="U69" s="63"/>
    </row>
    <row r="70" spans="1:21" ht="24" customHeight="1" x14ac:dyDescent="0.3">
      <c r="A70" s="71" t="s">
        <v>32</v>
      </c>
      <c r="B70" s="72">
        <f>SUM(B62:B69)</f>
        <v>0</v>
      </c>
      <c r="C70" s="73">
        <f t="shared" si="50"/>
        <v>0</v>
      </c>
      <c r="D70" s="72">
        <f>I70+N70</f>
        <v>0</v>
      </c>
      <c r="E70" s="81" t="str">
        <f t="shared" si="52"/>
        <v>-</v>
      </c>
      <c r="F70" s="81" t="str">
        <f t="shared" si="52"/>
        <v>-</v>
      </c>
      <c r="G70" s="43"/>
      <c r="H70" s="72">
        <f>SUM(H61:H69)</f>
        <v>0</v>
      </c>
      <c r="I70" s="72">
        <f>SUM(I61:I69)</f>
        <v>0</v>
      </c>
      <c r="J70" s="81" t="str">
        <f t="shared" si="53"/>
        <v>-</v>
      </c>
      <c r="K70" s="43"/>
      <c r="L70" s="72">
        <f t="shared" si="54"/>
        <v>0</v>
      </c>
      <c r="M70" s="101">
        <f>SUM(M61:M69)</f>
        <v>0</v>
      </c>
      <c r="N70" s="72">
        <f>SUM(N61:N69)</f>
        <v>0</v>
      </c>
      <c r="O70" s="74" t="str">
        <f t="shared" si="55"/>
        <v>-</v>
      </c>
      <c r="P70" s="43"/>
      <c r="Q70" s="74" t="str">
        <f>IF(ISERROR(B70/$B$99),"-",B70/$B$99)</f>
        <v>-</v>
      </c>
      <c r="R70" s="102" t="str">
        <f>IF(ISERROR(C70/$C$99),"-",C70/$C$99)</f>
        <v>-</v>
      </c>
      <c r="S70" s="76" t="str">
        <f>IF(ISERROR(D70/$D$99),"-",D70/$D$99)</f>
        <v>-</v>
      </c>
      <c r="T70" s="48"/>
      <c r="U70" s="77"/>
    </row>
    <row r="71" spans="1:21" s="38" customFormat="1" ht="58.5" customHeight="1" outlineLevel="1" x14ac:dyDescent="0.3">
      <c r="A71" s="104" t="s">
        <v>33</v>
      </c>
      <c r="B71" s="31"/>
      <c r="C71" s="31"/>
      <c r="D71" s="31"/>
      <c r="E71" s="32"/>
      <c r="F71" s="32"/>
      <c r="G71" s="34"/>
      <c r="H71" s="31"/>
      <c r="I71" s="31"/>
      <c r="J71" s="32"/>
      <c r="K71" s="34"/>
      <c r="L71" s="31"/>
      <c r="M71" s="31"/>
      <c r="N71" s="31"/>
      <c r="O71" s="33"/>
      <c r="P71" s="34"/>
      <c r="Q71" s="35"/>
      <c r="R71" s="36"/>
      <c r="S71" s="32"/>
      <c r="T71" s="37"/>
      <c r="U71" s="34"/>
    </row>
    <row r="72" spans="1:21" ht="46.8" outlineLevel="1" x14ac:dyDescent="0.3">
      <c r="A72" s="429" t="s">
        <v>173</v>
      </c>
      <c r="B72" s="65"/>
      <c r="C72" s="40"/>
      <c r="D72" s="41"/>
      <c r="E72" s="42"/>
      <c r="F72" s="42"/>
      <c r="G72" s="430"/>
      <c r="H72" s="70"/>
      <c r="I72" s="66"/>
      <c r="J72" s="42"/>
      <c r="K72" s="430"/>
      <c r="L72" s="41"/>
      <c r="M72" s="66"/>
      <c r="N72" s="66"/>
      <c r="O72" s="45"/>
      <c r="P72" s="430"/>
      <c r="Q72" s="46"/>
      <c r="R72" s="69"/>
      <c r="S72" s="42"/>
      <c r="T72" s="431"/>
      <c r="U72" s="432"/>
    </row>
    <row r="73" spans="1:21" outlineLevel="1" x14ac:dyDescent="0.3">
      <c r="A73" s="103" t="s">
        <v>122</v>
      </c>
      <c r="B73" s="51"/>
      <c r="C73" s="52">
        <f t="shared" ref="C73:C74" si="59">+I73+M73</f>
        <v>0</v>
      </c>
      <c r="D73" s="53">
        <f t="shared" ref="D73:D74" si="60">+I73+N73</f>
        <v>0</v>
      </c>
      <c r="E73" s="54" t="str">
        <f t="shared" ref="E73:E74" si="61">IF(ISERROR(C73/B73-1),"-",C73/B73-1)</f>
        <v>-</v>
      </c>
      <c r="F73" s="54" t="str">
        <f t="shared" ref="F73:F74" si="62">IF(ISERROR(D73/C73-1),"-",D73/C73-1)</f>
        <v>-</v>
      </c>
      <c r="G73" s="43"/>
      <c r="H73" s="51"/>
      <c r="I73" s="55"/>
      <c r="J73" s="54" t="str">
        <f t="shared" ref="J73:J74" si="63">IF(ISERROR(I73/H73-1),"-",I73/H73-1)</f>
        <v>-</v>
      </c>
      <c r="K73" s="43"/>
      <c r="L73" s="56">
        <f t="shared" ref="L73:L74" si="64">+B73-H73</f>
        <v>0</v>
      </c>
      <c r="M73" s="57"/>
      <c r="N73" s="55"/>
      <c r="O73" s="58" t="str">
        <f t="shared" ref="O73:O74" si="65">IF(ISERROR(N73/M73-1),"-",N73/M73-1)</f>
        <v>-</v>
      </c>
      <c r="P73" s="43"/>
      <c r="Q73" s="59" t="str">
        <f t="shared" ref="Q73:Q74" si="66">IF(ISERROR(B73/$B$99),"-",B73/$B$99)</f>
        <v>-</v>
      </c>
      <c r="R73" s="60" t="str">
        <f t="shared" ref="R73:R74" si="67">IF(ISERROR(C73/$C$99),"-",C73/$C$99)</f>
        <v>-</v>
      </c>
      <c r="S73" s="61" t="str">
        <f t="shared" ref="S73:S74" si="68">IF(ISERROR(D73/$D$99),"-",D73/$D$99)</f>
        <v>-</v>
      </c>
      <c r="T73" s="62"/>
      <c r="U73" s="63"/>
    </row>
    <row r="74" spans="1:21" outlineLevel="1" x14ac:dyDescent="0.3">
      <c r="A74" s="103" t="s">
        <v>133</v>
      </c>
      <c r="B74" s="51"/>
      <c r="C74" s="52">
        <f t="shared" si="59"/>
        <v>0</v>
      </c>
      <c r="D74" s="53">
        <f t="shared" si="60"/>
        <v>0</v>
      </c>
      <c r="E74" s="54" t="str">
        <f t="shared" si="61"/>
        <v>-</v>
      </c>
      <c r="F74" s="54" t="str">
        <f t="shared" si="62"/>
        <v>-</v>
      </c>
      <c r="G74" s="43"/>
      <c r="H74" s="51"/>
      <c r="I74" s="55"/>
      <c r="J74" s="54" t="str">
        <f t="shared" si="63"/>
        <v>-</v>
      </c>
      <c r="K74" s="43"/>
      <c r="L74" s="56">
        <f t="shared" si="64"/>
        <v>0</v>
      </c>
      <c r="M74" s="57"/>
      <c r="N74" s="55"/>
      <c r="O74" s="58" t="str">
        <f t="shared" si="65"/>
        <v>-</v>
      </c>
      <c r="P74" s="43"/>
      <c r="Q74" s="59" t="str">
        <f t="shared" si="66"/>
        <v>-</v>
      </c>
      <c r="R74" s="60" t="str">
        <f t="shared" si="67"/>
        <v>-</v>
      </c>
      <c r="S74" s="61" t="str">
        <f t="shared" si="68"/>
        <v>-</v>
      </c>
      <c r="T74" s="62"/>
      <c r="U74" s="63"/>
    </row>
    <row r="75" spans="1:21" outlineLevel="1" x14ac:dyDescent="0.3">
      <c r="A75" s="429" t="s">
        <v>174</v>
      </c>
      <c r="B75" s="65"/>
      <c r="C75" s="40"/>
      <c r="D75" s="41"/>
      <c r="E75" s="42"/>
      <c r="F75" s="42"/>
      <c r="G75" s="430"/>
      <c r="H75" s="70"/>
      <c r="I75" s="66"/>
      <c r="J75" s="42"/>
      <c r="K75" s="430"/>
      <c r="L75" s="41"/>
      <c r="M75" s="66"/>
      <c r="N75" s="66"/>
      <c r="O75" s="45"/>
      <c r="P75" s="430"/>
      <c r="Q75" s="46"/>
      <c r="R75" s="69"/>
      <c r="S75" s="42"/>
      <c r="T75" s="431"/>
      <c r="U75" s="432"/>
    </row>
    <row r="76" spans="1:21" outlineLevel="1" x14ac:dyDescent="0.3">
      <c r="A76" s="103" t="s">
        <v>175</v>
      </c>
      <c r="B76" s="51"/>
      <c r="C76" s="52">
        <f t="shared" ref="C76:C80" si="69">+I76+M76</f>
        <v>0</v>
      </c>
      <c r="D76" s="53">
        <f t="shared" ref="D76:D80" si="70">+I76+N76</f>
        <v>0</v>
      </c>
      <c r="E76" s="54" t="str">
        <f t="shared" ref="E76:E80" si="71">IF(ISERROR(C76/B76-1),"-",C76/B76-1)</f>
        <v>-</v>
      </c>
      <c r="F76" s="54" t="str">
        <f t="shared" ref="F76:F80" si="72">IF(ISERROR(D76/C76-1),"-",D76/C76-1)</f>
        <v>-</v>
      </c>
      <c r="G76" s="43"/>
      <c r="H76" s="51"/>
      <c r="I76" s="55"/>
      <c r="J76" s="54" t="str">
        <f t="shared" ref="J76:J80" si="73">IF(ISERROR(I76/H76-1),"-",I76/H76-1)</f>
        <v>-</v>
      </c>
      <c r="K76" s="43"/>
      <c r="L76" s="56">
        <f t="shared" ref="L76:L80" si="74">+B76-H76</f>
        <v>0</v>
      </c>
      <c r="M76" s="57"/>
      <c r="N76" s="55"/>
      <c r="O76" s="58" t="str">
        <f t="shared" ref="O76:O80" si="75">IF(ISERROR(N76/M76-1),"-",N76/M76-1)</f>
        <v>-</v>
      </c>
      <c r="P76" s="43"/>
      <c r="Q76" s="59" t="str">
        <f t="shared" ref="Q76:Q80" si="76">IF(ISERROR(B76/$B$99),"-",B76/$B$99)</f>
        <v>-</v>
      </c>
      <c r="R76" s="60" t="str">
        <f t="shared" ref="R76:R80" si="77">IF(ISERROR(C76/$C$99),"-",C76/$C$99)</f>
        <v>-</v>
      </c>
      <c r="S76" s="61" t="str">
        <f t="shared" ref="S76:S80" si="78">IF(ISERROR(D76/$D$99),"-",D76/$D$99)</f>
        <v>-</v>
      </c>
      <c r="T76" s="62"/>
      <c r="U76" s="63"/>
    </row>
    <row r="77" spans="1:21" outlineLevel="1" x14ac:dyDescent="0.3">
      <c r="A77" s="103" t="s">
        <v>176</v>
      </c>
      <c r="B77" s="51"/>
      <c r="C77" s="52">
        <f t="shared" si="69"/>
        <v>0</v>
      </c>
      <c r="D77" s="53">
        <f t="shared" si="70"/>
        <v>0</v>
      </c>
      <c r="E77" s="54" t="str">
        <f t="shared" si="71"/>
        <v>-</v>
      </c>
      <c r="F77" s="54" t="str">
        <f t="shared" si="72"/>
        <v>-</v>
      </c>
      <c r="G77" s="43"/>
      <c r="H77" s="51"/>
      <c r="I77" s="55"/>
      <c r="J77" s="54" t="str">
        <f t="shared" si="73"/>
        <v>-</v>
      </c>
      <c r="K77" s="43"/>
      <c r="L77" s="56">
        <f t="shared" si="74"/>
        <v>0</v>
      </c>
      <c r="M77" s="57"/>
      <c r="N77" s="55"/>
      <c r="O77" s="58" t="str">
        <f t="shared" si="75"/>
        <v>-</v>
      </c>
      <c r="P77" s="43"/>
      <c r="Q77" s="59" t="str">
        <f t="shared" si="76"/>
        <v>-</v>
      </c>
      <c r="R77" s="60" t="str">
        <f t="shared" si="77"/>
        <v>-</v>
      </c>
      <c r="S77" s="61" t="str">
        <f t="shared" si="78"/>
        <v>-</v>
      </c>
      <c r="T77" s="62"/>
      <c r="U77" s="63"/>
    </row>
    <row r="78" spans="1:21" outlineLevel="1" x14ac:dyDescent="0.3">
      <c r="A78" s="103" t="s">
        <v>132</v>
      </c>
      <c r="B78" s="51"/>
      <c r="C78" s="52">
        <f t="shared" si="69"/>
        <v>0</v>
      </c>
      <c r="D78" s="53">
        <f t="shared" si="70"/>
        <v>0</v>
      </c>
      <c r="E78" s="54" t="str">
        <f t="shared" si="71"/>
        <v>-</v>
      </c>
      <c r="F78" s="54" t="str">
        <f t="shared" si="72"/>
        <v>-</v>
      </c>
      <c r="G78" s="43"/>
      <c r="H78" s="51"/>
      <c r="I78" s="55"/>
      <c r="J78" s="54" t="str">
        <f t="shared" si="73"/>
        <v>-</v>
      </c>
      <c r="K78" s="43"/>
      <c r="L78" s="56">
        <f t="shared" si="74"/>
        <v>0</v>
      </c>
      <c r="M78" s="57"/>
      <c r="N78" s="55"/>
      <c r="O78" s="58" t="str">
        <f t="shared" si="75"/>
        <v>-</v>
      </c>
      <c r="P78" s="43"/>
      <c r="Q78" s="59" t="str">
        <f t="shared" si="76"/>
        <v>-</v>
      </c>
      <c r="R78" s="60" t="str">
        <f t="shared" si="77"/>
        <v>-</v>
      </c>
      <c r="S78" s="61" t="str">
        <f t="shared" si="78"/>
        <v>-</v>
      </c>
      <c r="T78" s="62"/>
      <c r="U78" s="63"/>
    </row>
    <row r="79" spans="1:21" outlineLevel="1" x14ac:dyDescent="0.3">
      <c r="A79" s="103" t="s">
        <v>133</v>
      </c>
      <c r="B79" s="51"/>
      <c r="C79" s="52">
        <f t="shared" si="69"/>
        <v>0</v>
      </c>
      <c r="D79" s="53">
        <f t="shared" si="70"/>
        <v>0</v>
      </c>
      <c r="E79" s="54" t="str">
        <f t="shared" si="71"/>
        <v>-</v>
      </c>
      <c r="F79" s="54" t="str">
        <f t="shared" si="72"/>
        <v>-</v>
      </c>
      <c r="G79" s="43"/>
      <c r="H79" s="51"/>
      <c r="I79" s="55"/>
      <c r="J79" s="54" t="str">
        <f t="shared" si="73"/>
        <v>-</v>
      </c>
      <c r="K79" s="43"/>
      <c r="L79" s="56">
        <f t="shared" si="74"/>
        <v>0</v>
      </c>
      <c r="M79" s="57"/>
      <c r="N79" s="55"/>
      <c r="O79" s="58" t="str">
        <f t="shared" si="75"/>
        <v>-</v>
      </c>
      <c r="P79" s="43"/>
      <c r="Q79" s="59" t="str">
        <f t="shared" si="76"/>
        <v>-</v>
      </c>
      <c r="R79" s="60" t="str">
        <f t="shared" si="77"/>
        <v>-</v>
      </c>
      <c r="S79" s="61" t="str">
        <f t="shared" si="78"/>
        <v>-</v>
      </c>
      <c r="T79" s="62"/>
      <c r="U79" s="63"/>
    </row>
    <row r="80" spans="1:21" outlineLevel="1" x14ac:dyDescent="0.3">
      <c r="A80" s="429" t="s">
        <v>177</v>
      </c>
      <c r="B80" s="51"/>
      <c r="C80" s="52">
        <f t="shared" si="69"/>
        <v>0</v>
      </c>
      <c r="D80" s="53">
        <f t="shared" si="70"/>
        <v>0</v>
      </c>
      <c r="E80" s="54" t="str">
        <f t="shared" si="71"/>
        <v>-</v>
      </c>
      <c r="F80" s="54" t="str">
        <f t="shared" si="72"/>
        <v>-</v>
      </c>
      <c r="G80" s="43"/>
      <c r="H80" s="51"/>
      <c r="I80" s="55"/>
      <c r="J80" s="54" t="str">
        <f t="shared" si="73"/>
        <v>-</v>
      </c>
      <c r="K80" s="43"/>
      <c r="L80" s="56">
        <f t="shared" si="74"/>
        <v>0</v>
      </c>
      <c r="M80" s="57"/>
      <c r="N80" s="55"/>
      <c r="O80" s="58" t="str">
        <f t="shared" si="75"/>
        <v>-</v>
      </c>
      <c r="P80" s="43"/>
      <c r="Q80" s="59" t="str">
        <f t="shared" si="76"/>
        <v>-</v>
      </c>
      <c r="R80" s="60" t="str">
        <f t="shared" si="77"/>
        <v>-</v>
      </c>
      <c r="S80" s="61" t="str">
        <f t="shared" si="78"/>
        <v>-</v>
      </c>
      <c r="T80" s="62"/>
      <c r="U80" s="63"/>
    </row>
    <row r="81" spans="1:21" x14ac:dyDescent="0.3">
      <c r="A81" s="71" t="s">
        <v>34</v>
      </c>
      <c r="B81" s="72">
        <f>SUM(B71:B80)</f>
        <v>0</v>
      </c>
      <c r="C81" s="73">
        <f t="shared" ref="C80:C81" si="79">+I81+M81</f>
        <v>0</v>
      </c>
      <c r="D81" s="72">
        <f>I81+N81</f>
        <v>0</v>
      </c>
      <c r="E81" s="74" t="str">
        <f t="shared" ref="E80:E81" si="80">IF(ISERROR(C81/B81-1),"-",C81/B81-1)</f>
        <v>-</v>
      </c>
      <c r="F81" s="74" t="str">
        <f t="shared" si="52"/>
        <v>-</v>
      </c>
      <c r="G81" s="43"/>
      <c r="H81" s="72">
        <f>SUM(H71:H80)</f>
        <v>0</v>
      </c>
      <c r="I81" s="72">
        <f>SUM(I71:I80)</f>
        <v>0</v>
      </c>
      <c r="J81" s="74" t="str">
        <f t="shared" ref="J80:J81" si="81">IF(ISERROR(I81/H81-1),"-",I81/H81-1)</f>
        <v>-</v>
      </c>
      <c r="K81" s="43"/>
      <c r="L81" s="72">
        <f t="shared" ref="L80:L81" si="82">+B81-H81</f>
        <v>0</v>
      </c>
      <c r="M81" s="101">
        <f>SUM(M71:M80)</f>
        <v>0</v>
      </c>
      <c r="N81" s="72">
        <f>SUM(N71:N80)</f>
        <v>0</v>
      </c>
      <c r="O81" s="74" t="str">
        <f t="shared" ref="O80:O81" si="83">IF(ISERROR(N81/M81-1),"-",N81/M81-1)</f>
        <v>-</v>
      </c>
      <c r="P81" s="43"/>
      <c r="Q81" s="74" t="str">
        <f>IF(ISERROR(B81/$B$99),"-",B81/$B$99)</f>
        <v>-</v>
      </c>
      <c r="R81" s="102" t="str">
        <f>IF(ISERROR(C81/$C$99),"-",C81/$C$99)</f>
        <v>-</v>
      </c>
      <c r="S81" s="74" t="str">
        <f>IF(ISERROR(D81/$D$99),"-",D81/$D$99)</f>
        <v>-</v>
      </c>
      <c r="T81" s="48"/>
      <c r="U81" s="77"/>
    </row>
    <row r="82" spans="1:21" s="38" customFormat="1" ht="37.5" customHeight="1" outlineLevel="1" x14ac:dyDescent="0.3">
      <c r="A82" s="78" t="s">
        <v>35</v>
      </c>
      <c r="B82" s="31"/>
      <c r="C82" s="31"/>
      <c r="D82" s="31"/>
      <c r="E82" s="32"/>
      <c r="F82" s="32"/>
      <c r="G82" s="34"/>
      <c r="H82" s="31"/>
      <c r="I82" s="31"/>
      <c r="J82" s="32"/>
      <c r="K82" s="34"/>
      <c r="L82" s="31"/>
      <c r="M82" s="31"/>
      <c r="N82" s="31"/>
      <c r="O82" s="33"/>
      <c r="P82" s="34"/>
      <c r="Q82" s="35"/>
      <c r="R82" s="36"/>
      <c r="S82" s="32"/>
      <c r="T82" s="37"/>
      <c r="U82" s="34"/>
    </row>
    <row r="83" spans="1:21" outlineLevel="1" x14ac:dyDescent="0.3">
      <c r="A83" s="64" t="s">
        <v>36</v>
      </c>
      <c r="B83" s="40"/>
      <c r="C83" s="40"/>
      <c r="D83" s="41"/>
      <c r="E83" s="42"/>
      <c r="F83" s="42"/>
      <c r="G83" s="43"/>
      <c r="H83" s="41"/>
      <c r="I83" s="41"/>
      <c r="J83" s="42"/>
      <c r="K83" s="43"/>
      <c r="L83" s="41"/>
      <c r="M83" s="41"/>
      <c r="N83" s="41"/>
      <c r="O83" s="45"/>
      <c r="P83" s="43"/>
      <c r="Q83" s="46"/>
      <c r="R83" s="105"/>
      <c r="S83" s="42"/>
      <c r="T83" s="48"/>
      <c r="U83" s="43"/>
    </row>
    <row r="84" spans="1:21" outlineLevel="1" x14ac:dyDescent="0.3">
      <c r="A84" s="50" t="s">
        <v>31</v>
      </c>
      <c r="B84" s="51"/>
      <c r="C84" s="52">
        <f>+I84+M84</f>
        <v>0</v>
      </c>
      <c r="D84" s="53">
        <f>+I84+N84</f>
        <v>0</v>
      </c>
      <c r="E84" s="54" t="str">
        <f>IF(ISERROR(C84/B84-1),"-",C84/B84-1)</f>
        <v>-</v>
      </c>
      <c r="F84" s="54" t="str">
        <f t="shared" ref="F84:F99" si="84">IF(ISERROR(D84/C84-1),"-",D84/C84-1)</f>
        <v>-</v>
      </c>
      <c r="G84" s="43"/>
      <c r="H84" s="51"/>
      <c r="I84" s="55"/>
      <c r="J84" s="54" t="str">
        <f>IF(ISERROR(I84/H84-1),"-",I84/H84-1)</f>
        <v>-</v>
      </c>
      <c r="K84" s="43"/>
      <c r="L84" s="56">
        <f>+B84-H84</f>
        <v>0</v>
      </c>
      <c r="M84" s="57"/>
      <c r="N84" s="55"/>
      <c r="O84" s="58" t="str">
        <f t="shared" ref="O84:O85" si="85">IF(ISERROR(N84/M84-1),"-",N84/M84-1)</f>
        <v>-</v>
      </c>
      <c r="P84" s="43"/>
      <c r="Q84" s="59" t="str">
        <f>IF(ISERROR(B84/$B$99),"-",B84/$B$99)</f>
        <v>-</v>
      </c>
      <c r="R84" s="60" t="str">
        <f>IF(ISERROR(C84/$C$99),"-",C84/$C$99)</f>
        <v>-</v>
      </c>
      <c r="S84" s="61" t="str">
        <f>IF(ISERROR(D84/$D$99),"-",D84/$D$99)</f>
        <v>-</v>
      </c>
      <c r="T84" s="62"/>
      <c r="U84" s="63"/>
    </row>
    <row r="85" spans="1:21" outlineLevel="1" x14ac:dyDescent="0.3">
      <c r="A85" s="50"/>
      <c r="B85" s="51"/>
      <c r="C85" s="52">
        <f>+I85+M85</f>
        <v>0</v>
      </c>
      <c r="D85" s="53">
        <f>+I85+N85</f>
        <v>0</v>
      </c>
      <c r="E85" s="54" t="str">
        <f>IF(ISERROR(C85/B85-1),"-",C85/B85-1)</f>
        <v>-</v>
      </c>
      <c r="F85" s="54" t="str">
        <f t="shared" si="84"/>
        <v>-</v>
      </c>
      <c r="G85" s="43"/>
      <c r="H85" s="51"/>
      <c r="I85" s="55"/>
      <c r="J85" s="54" t="str">
        <f>IF(ISERROR(I85/H85-1),"-",I85/H85-1)</f>
        <v>-</v>
      </c>
      <c r="K85" s="43"/>
      <c r="L85" s="56">
        <f>+B85-H85</f>
        <v>0</v>
      </c>
      <c r="M85" s="57"/>
      <c r="N85" s="55"/>
      <c r="O85" s="58" t="str">
        <f t="shared" si="85"/>
        <v>-</v>
      </c>
      <c r="P85" s="43"/>
      <c r="Q85" s="59" t="str">
        <f>IF(ISERROR(B85/$B$99),"-",B85/$B$99)</f>
        <v>-</v>
      </c>
      <c r="R85" s="60" t="str">
        <f>IF(ISERROR(C85/$C$99),"-",C85/$C$99)</f>
        <v>-</v>
      </c>
      <c r="S85" s="61" t="str">
        <f>IF(ISERROR(D85/$D$99),"-",D85/$D$99)</f>
        <v>-</v>
      </c>
      <c r="T85" s="62"/>
      <c r="U85" s="63"/>
    </row>
    <row r="86" spans="1:21" outlineLevel="1" x14ac:dyDescent="0.3">
      <c r="A86" s="64" t="s">
        <v>37</v>
      </c>
      <c r="B86" s="65"/>
      <c r="C86" s="40"/>
      <c r="D86" s="41"/>
      <c r="E86" s="42"/>
      <c r="F86" s="42"/>
      <c r="G86" s="43"/>
      <c r="H86" s="70"/>
      <c r="I86" s="66"/>
      <c r="J86" s="42"/>
      <c r="K86" s="43"/>
      <c r="L86" s="41"/>
      <c r="M86" s="66"/>
      <c r="N86" s="66"/>
      <c r="O86" s="45"/>
      <c r="P86" s="43"/>
      <c r="Q86" s="46"/>
      <c r="R86" s="69"/>
      <c r="S86" s="42"/>
      <c r="T86" s="48"/>
      <c r="U86" s="43"/>
    </row>
    <row r="87" spans="1:21" s="111" customFormat="1" outlineLevel="1" x14ac:dyDescent="0.3">
      <c r="A87" s="50"/>
      <c r="B87" s="51"/>
      <c r="C87" s="52">
        <f>+I87+M87</f>
        <v>0</v>
      </c>
      <c r="D87" s="53">
        <f>+I87+N87</f>
        <v>0</v>
      </c>
      <c r="E87" s="106" t="str">
        <f>IF(ISERROR(C87/B87-1),"-",C87/B87-1)</f>
        <v>-</v>
      </c>
      <c r="F87" s="106" t="str">
        <f t="shared" si="84"/>
        <v>-</v>
      </c>
      <c r="G87" s="107"/>
      <c r="H87" s="51"/>
      <c r="I87" s="55"/>
      <c r="J87" s="106" t="str">
        <f>IF(ISERROR(I87/H87-1),"-",I87/H87-1)</f>
        <v>-</v>
      </c>
      <c r="K87" s="107"/>
      <c r="L87" s="56">
        <f>+B87-H87</f>
        <v>0</v>
      </c>
      <c r="M87" s="57"/>
      <c r="N87" s="55"/>
      <c r="O87" s="108" t="str">
        <f>IF(ISERROR(N87/M87-1),"-",N87/M87-1)</f>
        <v>-</v>
      </c>
      <c r="P87" s="107"/>
      <c r="Q87" s="59" t="str">
        <f>IF(ISERROR(B87/$B$99),"-",B87/$B$99)</f>
        <v>-</v>
      </c>
      <c r="R87" s="60" t="str">
        <f>IF(ISERROR(C87/$C$99),"-",C87/$C$99)</f>
        <v>-</v>
      </c>
      <c r="S87" s="61" t="str">
        <f>IF(ISERROR(D87/$D$99),"-",D87/$D$99)</f>
        <v>-</v>
      </c>
      <c r="T87" s="109"/>
      <c r="U87" s="110"/>
    </row>
    <row r="88" spans="1:21" s="115" customFormat="1" outlineLevel="1" x14ac:dyDescent="0.3">
      <c r="A88" s="112"/>
      <c r="B88" s="51"/>
      <c r="C88" s="52">
        <f>+I88+M88</f>
        <v>0</v>
      </c>
      <c r="D88" s="53">
        <f>+I88+N88</f>
        <v>0</v>
      </c>
      <c r="E88" s="54" t="str">
        <f>IF(ISERROR(C88/B88-1),"-",C88/B88-1)</f>
        <v>-</v>
      </c>
      <c r="F88" s="54" t="str">
        <f t="shared" si="84"/>
        <v>-</v>
      </c>
      <c r="G88" s="113"/>
      <c r="H88" s="51"/>
      <c r="I88" s="55"/>
      <c r="J88" s="54" t="str">
        <f>IF(ISERROR(I88/H88-1),"-",I88/H88-1)</f>
        <v>-</v>
      </c>
      <c r="K88" s="113"/>
      <c r="L88" s="56">
        <f>+B88-H88</f>
        <v>0</v>
      </c>
      <c r="M88" s="57"/>
      <c r="N88" s="55"/>
      <c r="O88" s="108" t="str">
        <f t="shared" ref="O88" si="86">IF(ISERROR(N88/M88-1),"-",N88/M88-1)</f>
        <v>-</v>
      </c>
      <c r="P88" s="113"/>
      <c r="Q88" s="59" t="str">
        <f>IF(ISERROR(B88/$B$99),"-",B88/$B$99)</f>
        <v>-</v>
      </c>
      <c r="R88" s="60" t="str">
        <f>IF(ISERROR(C88/$C$99),"-",C88/$C$99)</f>
        <v>-</v>
      </c>
      <c r="S88" s="61" t="str">
        <f>IF(ISERROR(D88/$D$99),"-",D88/$D$99)</f>
        <v>-</v>
      </c>
      <c r="T88" s="62"/>
      <c r="U88" s="114"/>
    </row>
    <row r="89" spans="1:21" ht="31.2" outlineLevel="1" x14ac:dyDescent="0.3">
      <c r="A89" s="64" t="s">
        <v>38</v>
      </c>
      <c r="B89" s="65"/>
      <c r="C89" s="40"/>
      <c r="D89" s="41"/>
      <c r="E89" s="42"/>
      <c r="F89" s="42"/>
      <c r="G89" s="43"/>
      <c r="H89" s="70"/>
      <c r="I89" s="66"/>
      <c r="J89" s="42"/>
      <c r="K89" s="43"/>
      <c r="L89" s="41"/>
      <c r="M89" s="66"/>
      <c r="N89" s="66"/>
      <c r="O89" s="45"/>
      <c r="P89" s="43"/>
      <c r="Q89" s="46"/>
      <c r="R89" s="69"/>
      <c r="S89" s="42"/>
      <c r="T89" s="48"/>
      <c r="U89" s="43"/>
    </row>
    <row r="90" spans="1:21" s="111" customFormat="1" outlineLevel="1" x14ac:dyDescent="0.3">
      <c r="A90" s="50"/>
      <c r="B90" s="51"/>
      <c r="C90" s="52">
        <f t="shared" ref="C90:C92" si="87">+I90+M90</f>
        <v>0</v>
      </c>
      <c r="D90" s="53">
        <f t="shared" ref="D90:D91" si="88">+I90+N90</f>
        <v>0</v>
      </c>
      <c r="E90" s="106" t="str">
        <f t="shared" ref="E90:E92" si="89">IF(ISERROR(C90/B90-1),"-",C90/B90-1)</f>
        <v>-</v>
      </c>
      <c r="F90" s="106" t="str">
        <f t="shared" si="84"/>
        <v>-</v>
      </c>
      <c r="G90" s="107"/>
      <c r="H90" s="51"/>
      <c r="I90" s="55"/>
      <c r="J90" s="106" t="str">
        <f t="shared" ref="J90:J92" si="90">IF(ISERROR(I90/H90-1),"-",I90/H90-1)</f>
        <v>-</v>
      </c>
      <c r="K90" s="107"/>
      <c r="L90" s="56">
        <f t="shared" ref="L90:L96" si="91">+B90-H90</f>
        <v>0</v>
      </c>
      <c r="M90" s="57"/>
      <c r="N90" s="55"/>
      <c r="O90" s="108" t="str">
        <f>IF(ISERROR(N90/M90-1),"-",N90/M90-1)</f>
        <v>-</v>
      </c>
      <c r="P90" s="107"/>
      <c r="Q90" s="59" t="str">
        <f>IF(ISERROR(B90/$B$99),"-",B90/$B$99)</f>
        <v>-</v>
      </c>
      <c r="R90" s="60" t="str">
        <f>IF(ISERROR(C90/$C$99),"-",C90/$C$99)</f>
        <v>-</v>
      </c>
      <c r="S90" s="61" t="str">
        <f>IF(ISERROR(D90/$D$99),"-",D90/$D$99)</f>
        <v>-</v>
      </c>
      <c r="T90" s="109"/>
      <c r="U90" s="110"/>
    </row>
    <row r="91" spans="1:21" s="115" customFormat="1" outlineLevel="1" x14ac:dyDescent="0.3">
      <c r="A91" s="112"/>
      <c r="B91" s="51"/>
      <c r="C91" s="52">
        <f t="shared" si="87"/>
        <v>0</v>
      </c>
      <c r="D91" s="53">
        <f t="shared" si="88"/>
        <v>0</v>
      </c>
      <c r="E91" s="54" t="str">
        <f t="shared" si="89"/>
        <v>-</v>
      </c>
      <c r="F91" s="54" t="str">
        <f t="shared" si="84"/>
        <v>-</v>
      </c>
      <c r="G91" s="113"/>
      <c r="H91" s="51"/>
      <c r="I91" s="55"/>
      <c r="J91" s="54" t="str">
        <f t="shared" si="90"/>
        <v>-</v>
      </c>
      <c r="K91" s="113"/>
      <c r="L91" s="56">
        <f t="shared" si="91"/>
        <v>0</v>
      </c>
      <c r="M91" s="57"/>
      <c r="N91" s="55"/>
      <c r="O91" s="108" t="str">
        <f t="shared" ref="O91:O92" si="92">IF(ISERROR(N91/M91-1),"-",N91/M91-1)</f>
        <v>-</v>
      </c>
      <c r="P91" s="113"/>
      <c r="Q91" s="59" t="str">
        <f>IF(ISERROR(B91/$B$99),"-",B91/$B$99)</f>
        <v>-</v>
      </c>
      <c r="R91" s="60" t="str">
        <f>IF(ISERROR(C91/$C$99),"-",C91/$C$99)</f>
        <v>-</v>
      </c>
      <c r="S91" s="61" t="str">
        <f>IF(ISERROR(D91/$D$99),"-",D91/$D$99)</f>
        <v>-</v>
      </c>
      <c r="T91" s="62"/>
      <c r="U91" s="114"/>
    </row>
    <row r="92" spans="1:21" x14ac:dyDescent="0.3">
      <c r="A92" s="71" t="s">
        <v>39</v>
      </c>
      <c r="B92" s="72">
        <f>SUM(B82:B91)</f>
        <v>0</v>
      </c>
      <c r="C92" s="73">
        <f t="shared" si="87"/>
        <v>0</v>
      </c>
      <c r="D92" s="72">
        <f>I92+N92</f>
        <v>0</v>
      </c>
      <c r="E92" s="74" t="str">
        <f t="shared" si="89"/>
        <v>-</v>
      </c>
      <c r="F92" s="74" t="str">
        <f t="shared" si="84"/>
        <v>-</v>
      </c>
      <c r="G92" s="43"/>
      <c r="H92" s="72">
        <f>SUM(H82:H91)</f>
        <v>0</v>
      </c>
      <c r="I92" s="72">
        <f>SUM(I82:I91)</f>
        <v>0</v>
      </c>
      <c r="J92" s="74" t="str">
        <f t="shared" si="90"/>
        <v>-</v>
      </c>
      <c r="K92" s="43"/>
      <c r="L92" s="72">
        <f t="shared" si="91"/>
        <v>0</v>
      </c>
      <c r="M92" s="101">
        <f>SUM(M82:M91)</f>
        <v>0</v>
      </c>
      <c r="N92" s="72">
        <f>SUM(N82:N91)</f>
        <v>0</v>
      </c>
      <c r="O92" s="74" t="str">
        <f t="shared" si="92"/>
        <v>-</v>
      </c>
      <c r="P92" s="43"/>
      <c r="Q92" s="74" t="str">
        <f>IF(ISERROR(B92/$B$99),"-",B92/$B$99)</f>
        <v>-</v>
      </c>
      <c r="R92" s="102" t="str">
        <f>IF(ISERROR(C92/$C$99),"-",C92/$C$99)</f>
        <v>-</v>
      </c>
      <c r="S92" s="76" t="str">
        <f>IF(ISERROR(D92/$D$99),"-",D92/$D$99)</f>
        <v>-</v>
      </c>
      <c r="T92" s="48"/>
      <c r="U92" s="77"/>
    </row>
    <row r="93" spans="1:21" customFormat="1" ht="15" x14ac:dyDescent="0.3">
      <c r="A93" s="116"/>
      <c r="B93" s="117"/>
      <c r="C93" s="118"/>
      <c r="D93" s="118"/>
      <c r="E93" s="119"/>
      <c r="F93" s="119" t="str">
        <f t="shared" si="84"/>
        <v>-</v>
      </c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20"/>
      <c r="R93" s="121"/>
      <c r="S93" s="119"/>
      <c r="T93" s="119"/>
      <c r="U93" s="119"/>
    </row>
    <row r="94" spans="1:21" s="38" customFormat="1" ht="24" customHeight="1" x14ac:dyDescent="0.3">
      <c r="A94" s="122" t="s">
        <v>168</v>
      </c>
      <c r="B94" s="123">
        <f>+B92+B81+B70+B60+B50+B36+B16</f>
        <v>0</v>
      </c>
      <c r="C94" s="73">
        <f t="shared" ref="C94:C99" si="93">+I94+M94</f>
        <v>0</v>
      </c>
      <c r="D94" s="72">
        <f>I94+N94</f>
        <v>0</v>
      </c>
      <c r="E94" s="74" t="str">
        <f t="shared" ref="E94:E98" si="94">IF(ISERROR(C94/B94-1),"-",C94/B94-1)</f>
        <v>-</v>
      </c>
      <c r="F94" s="74" t="str">
        <f t="shared" si="84"/>
        <v>-</v>
      </c>
      <c r="G94" s="34"/>
      <c r="H94" s="123">
        <f>+H92+H81+H70+H60+H50+H36+H16</f>
        <v>0</v>
      </c>
      <c r="I94" s="123">
        <f>+I92+I81+I70+I60+I50+I36+I16</f>
        <v>0</v>
      </c>
      <c r="J94" s="74" t="str">
        <f t="shared" ref="J94:J99" si="95">IF(ISERROR(I94/H94-1),"-",I94/H94-1)</f>
        <v>-</v>
      </c>
      <c r="K94" s="34"/>
      <c r="L94" s="72">
        <f t="shared" si="91"/>
        <v>0</v>
      </c>
      <c r="M94" s="123">
        <f>+M92+M81+M70+M60+M50+M36+M16</f>
        <v>0</v>
      </c>
      <c r="N94" s="123">
        <f>+N92+N81+N70+N60+N50+N36+N16</f>
        <v>0</v>
      </c>
      <c r="O94" s="74" t="str">
        <f t="shared" ref="O94:O99" si="96">IF(ISERROR(N94/M94-1),"-",N94/M94-1)</f>
        <v>-</v>
      </c>
      <c r="P94" s="34"/>
      <c r="Q94" s="74" t="str">
        <f t="shared" ref="Q94:Q99" si="97">IF(ISERROR(B94/$B$99),"-",B94/$B$99)</f>
        <v>-</v>
      </c>
      <c r="R94" s="82" t="str">
        <f t="shared" ref="R94:R99" si="98">IF(ISERROR(C94/$C$99),"-",C94/$C$99)</f>
        <v>-</v>
      </c>
      <c r="S94" s="76" t="str">
        <f t="shared" ref="S94:S99" si="99">IF(ISERROR(D94/$D$99),"-",D94/$D$99)</f>
        <v>-</v>
      </c>
      <c r="T94" s="48"/>
      <c r="U94" s="124"/>
    </row>
    <row r="95" spans="1:21" ht="22.5" customHeight="1" x14ac:dyDescent="0.3">
      <c r="A95" s="125" t="s">
        <v>40</v>
      </c>
      <c r="B95" s="51"/>
      <c r="C95" s="52">
        <f t="shared" si="93"/>
        <v>0</v>
      </c>
      <c r="D95" s="53">
        <f t="shared" ref="D95:D98" si="100">+I95+N95</f>
        <v>0</v>
      </c>
      <c r="E95" s="54" t="str">
        <f t="shared" si="94"/>
        <v>-</v>
      </c>
      <c r="F95" s="54" t="str">
        <f t="shared" si="84"/>
        <v>-</v>
      </c>
      <c r="G95" s="43"/>
      <c r="H95" s="51"/>
      <c r="I95" s="55"/>
      <c r="J95" s="106" t="str">
        <f t="shared" si="95"/>
        <v>-</v>
      </c>
      <c r="K95" s="43"/>
      <c r="L95" s="56">
        <f>+B95-H95</f>
        <v>0</v>
      </c>
      <c r="M95" s="87"/>
      <c r="N95" s="55"/>
      <c r="O95" s="58" t="str">
        <f t="shared" si="96"/>
        <v>-</v>
      </c>
      <c r="P95" s="43"/>
      <c r="Q95" s="59" t="str">
        <f t="shared" si="97"/>
        <v>-</v>
      </c>
      <c r="R95" s="88" t="str">
        <f t="shared" si="98"/>
        <v>-</v>
      </c>
      <c r="S95" s="61" t="str">
        <f t="shared" si="99"/>
        <v>-</v>
      </c>
      <c r="T95" s="62"/>
      <c r="U95" s="63"/>
    </row>
    <row r="96" spans="1:21" s="38" customFormat="1" ht="24" customHeight="1" x14ac:dyDescent="0.3">
      <c r="A96" s="122" t="s">
        <v>169</v>
      </c>
      <c r="B96" s="123">
        <f>B94+B95</f>
        <v>0</v>
      </c>
      <c r="C96" s="73">
        <f t="shared" si="93"/>
        <v>0</v>
      </c>
      <c r="D96" s="72">
        <f>I96+N96</f>
        <v>0</v>
      </c>
      <c r="E96" s="74" t="str">
        <f t="shared" si="94"/>
        <v>-</v>
      </c>
      <c r="F96" s="74" t="str">
        <f t="shared" si="84"/>
        <v>-</v>
      </c>
      <c r="G96" s="34"/>
      <c r="H96" s="72">
        <f>SUM(H94:H95)</f>
        <v>0</v>
      </c>
      <c r="I96" s="72">
        <f>SUM(I94:I95)</f>
        <v>0</v>
      </c>
      <c r="J96" s="74" t="str">
        <f t="shared" si="95"/>
        <v>-</v>
      </c>
      <c r="K96" s="34"/>
      <c r="L96" s="72">
        <f t="shared" si="91"/>
        <v>0</v>
      </c>
      <c r="M96" s="72">
        <f>SUM(M94:M95)</f>
        <v>0</v>
      </c>
      <c r="N96" s="72">
        <f>SUM(N94:N95)</f>
        <v>0</v>
      </c>
      <c r="O96" s="74" t="str">
        <f t="shared" si="96"/>
        <v>-</v>
      </c>
      <c r="P96" s="34"/>
      <c r="Q96" s="74" t="str">
        <f t="shared" si="97"/>
        <v>-</v>
      </c>
      <c r="R96" s="82" t="str">
        <f t="shared" si="98"/>
        <v>-</v>
      </c>
      <c r="S96" s="76" t="str">
        <f t="shared" si="99"/>
        <v>-</v>
      </c>
      <c r="T96" s="48"/>
      <c r="U96" s="124"/>
    </row>
    <row r="97" spans="1:21" s="38" customFormat="1" ht="21" customHeight="1" x14ac:dyDescent="0.3">
      <c r="A97" s="126" t="s">
        <v>170</v>
      </c>
      <c r="B97" s="127">
        <f>SUM(B98:B98)</f>
        <v>0</v>
      </c>
      <c r="C97" s="128">
        <f t="shared" si="93"/>
        <v>0</v>
      </c>
      <c r="D97" s="129">
        <f t="shared" si="100"/>
        <v>0</v>
      </c>
      <c r="E97" s="58" t="str">
        <f t="shared" si="94"/>
        <v>-</v>
      </c>
      <c r="F97" s="58" t="str">
        <f t="shared" si="84"/>
        <v>-</v>
      </c>
      <c r="G97" s="34"/>
      <c r="H97" s="127">
        <f>SUM(H98:H98)</f>
        <v>0</v>
      </c>
      <c r="I97" s="129">
        <f>SUM(I98:I98)</f>
        <v>0</v>
      </c>
      <c r="J97" s="58" t="str">
        <f t="shared" si="95"/>
        <v>-</v>
      </c>
      <c r="K97" s="34"/>
      <c r="L97" s="127">
        <f>+B97-H97</f>
        <v>0</v>
      </c>
      <c r="M97" s="128">
        <f>SUM(M98:M98)</f>
        <v>0</v>
      </c>
      <c r="N97" s="129">
        <f>SUM(N98:N98)</f>
        <v>0</v>
      </c>
      <c r="O97" s="58" t="str">
        <f t="shared" si="96"/>
        <v>-</v>
      </c>
      <c r="P97" s="34"/>
      <c r="Q97" s="130" t="str">
        <f t="shared" si="97"/>
        <v>-</v>
      </c>
      <c r="R97" s="131" t="str">
        <f t="shared" si="98"/>
        <v>-</v>
      </c>
      <c r="S97" s="132" t="str">
        <f t="shared" si="99"/>
        <v>-</v>
      </c>
      <c r="T97" s="48"/>
      <c r="U97" s="124"/>
    </row>
    <row r="98" spans="1:21" ht="30" customHeight="1" x14ac:dyDescent="0.3">
      <c r="A98" s="133" t="s">
        <v>42</v>
      </c>
      <c r="B98" s="51"/>
      <c r="C98" s="52">
        <f t="shared" si="93"/>
        <v>0</v>
      </c>
      <c r="D98" s="53">
        <f t="shared" si="100"/>
        <v>0</v>
      </c>
      <c r="E98" s="54" t="str">
        <f t="shared" si="94"/>
        <v>-</v>
      </c>
      <c r="F98" s="54" t="str">
        <f t="shared" si="84"/>
        <v>-</v>
      </c>
      <c r="G98" s="43"/>
      <c r="H98" s="51"/>
      <c r="I98" s="55"/>
      <c r="J98" s="54" t="str">
        <f t="shared" si="95"/>
        <v>-</v>
      </c>
      <c r="K98" s="43"/>
      <c r="L98" s="56">
        <f>+B98-H98</f>
        <v>0</v>
      </c>
      <c r="M98" s="87"/>
      <c r="N98" s="55"/>
      <c r="O98" s="58" t="str">
        <f t="shared" si="96"/>
        <v>-</v>
      </c>
      <c r="P98" s="43"/>
      <c r="Q98" s="59" t="str">
        <f t="shared" si="97"/>
        <v>-</v>
      </c>
      <c r="R98" s="88" t="str">
        <f t="shared" si="98"/>
        <v>-</v>
      </c>
      <c r="S98" s="61" t="str">
        <f t="shared" si="99"/>
        <v>-</v>
      </c>
      <c r="T98" s="62"/>
      <c r="U98" s="63"/>
    </row>
    <row r="99" spans="1:21" s="38" customFormat="1" ht="30" customHeight="1" x14ac:dyDescent="0.3">
      <c r="A99" s="122" t="s">
        <v>43</v>
      </c>
      <c r="B99" s="72">
        <f>B96+B97</f>
        <v>0</v>
      </c>
      <c r="C99" s="73">
        <f t="shared" si="93"/>
        <v>0</v>
      </c>
      <c r="D99" s="72">
        <f>I99+N99</f>
        <v>0</v>
      </c>
      <c r="E99" s="74" t="str">
        <f>IF(ISERROR(C99/B99-1),"-",C99/B99-1)</f>
        <v>-</v>
      </c>
      <c r="F99" s="74" t="str">
        <f t="shared" si="84"/>
        <v>-</v>
      </c>
      <c r="G99" s="34"/>
      <c r="H99" s="72">
        <f>H96+H97</f>
        <v>0</v>
      </c>
      <c r="I99" s="72">
        <f>I96+I97</f>
        <v>0</v>
      </c>
      <c r="J99" s="74" t="str">
        <f t="shared" si="95"/>
        <v>-</v>
      </c>
      <c r="K99" s="34"/>
      <c r="L99" s="72">
        <f>L96+L97</f>
        <v>0</v>
      </c>
      <c r="M99" s="72">
        <f>M96+M97</f>
        <v>0</v>
      </c>
      <c r="N99" s="72">
        <f>N96+N97</f>
        <v>0</v>
      </c>
      <c r="O99" s="74" t="str">
        <f t="shared" si="96"/>
        <v>-</v>
      </c>
      <c r="P99" s="34"/>
      <c r="Q99" s="74" t="str">
        <f t="shared" si="97"/>
        <v>-</v>
      </c>
      <c r="R99" s="82" t="str">
        <f t="shared" si="98"/>
        <v>-</v>
      </c>
      <c r="S99" s="74" t="str">
        <f t="shared" si="99"/>
        <v>-</v>
      </c>
      <c r="T99" s="48"/>
      <c r="U99" s="124"/>
    </row>
    <row r="100" spans="1:21" ht="17.25" customHeight="1" x14ac:dyDescent="0.3">
      <c r="A100" s="134" t="s">
        <v>44</v>
      </c>
      <c r="B100" s="135">
        <f>B99-Recursos!B76</f>
        <v>0</v>
      </c>
      <c r="C100" s="135">
        <f>C99-Recursos!C76</f>
        <v>0</v>
      </c>
      <c r="D100" s="135">
        <f>D99-Recursos!D76</f>
        <v>0</v>
      </c>
      <c r="E100" s="135"/>
      <c r="F100" s="136"/>
      <c r="G100" s="135"/>
      <c r="H100" s="135">
        <f>H99-Recursos!H76</f>
        <v>0</v>
      </c>
      <c r="I100" s="135">
        <f>I99-Recursos!I76</f>
        <v>0</v>
      </c>
      <c r="J100" s="135"/>
      <c r="K100" s="135">
        <f>K99-[1]Ressources!K75</f>
        <v>0</v>
      </c>
      <c r="L100" s="135">
        <f>L99-Recursos!L76</f>
        <v>0</v>
      </c>
      <c r="M100" s="135">
        <f>M99-Recursos!M76</f>
        <v>0</v>
      </c>
      <c r="N100" s="135">
        <f>N99-Recursos!N76</f>
        <v>0</v>
      </c>
      <c r="O100" s="137"/>
      <c r="P100" s="137"/>
      <c r="Q100" s="135"/>
      <c r="R100" s="138"/>
      <c r="S100" s="135"/>
      <c r="T100" s="137"/>
      <c r="U100" s="139"/>
    </row>
    <row r="101" spans="1:21" ht="16.2" thickBot="1" x14ac:dyDescent="0.35">
      <c r="A101" s="140"/>
      <c r="B101" s="139"/>
      <c r="C101" s="139"/>
      <c r="D101" s="139"/>
      <c r="E101" s="139"/>
      <c r="F101" s="141"/>
      <c r="G101" s="139"/>
      <c r="H101" s="139"/>
      <c r="I101" s="139"/>
      <c r="J101" s="139"/>
      <c r="K101" s="139"/>
      <c r="L101" s="139"/>
      <c r="M101" s="139"/>
      <c r="N101" s="142"/>
      <c r="O101" s="141"/>
      <c r="P101" s="139"/>
      <c r="Q101" s="139"/>
      <c r="R101" s="143"/>
      <c r="S101" s="139"/>
      <c r="T101" s="141"/>
      <c r="U101" s="139"/>
    </row>
    <row r="102" spans="1:21" ht="48" customHeight="1" thickBot="1" x14ac:dyDescent="0.35">
      <c r="A102" s="144" t="s">
        <v>45</v>
      </c>
      <c r="B102" s="145" t="s">
        <v>46</v>
      </c>
      <c r="C102" s="139"/>
      <c r="D102" s="139"/>
      <c r="E102" s="139"/>
      <c r="F102" s="141"/>
      <c r="G102" s="139"/>
      <c r="I102" s="139"/>
      <c r="J102" s="139"/>
      <c r="K102" s="139"/>
      <c r="L102" s="139"/>
      <c r="M102" s="139"/>
      <c r="N102" s="142"/>
      <c r="O102" s="141"/>
      <c r="P102" s="139"/>
      <c r="Q102" s="139"/>
      <c r="R102" s="143"/>
      <c r="S102" s="139"/>
      <c r="T102" s="141"/>
      <c r="U102" s="139"/>
    </row>
    <row r="104" spans="1:21" ht="58.5" customHeight="1" x14ac:dyDescent="0.3">
      <c r="A104" s="407" t="s">
        <v>47</v>
      </c>
      <c r="B104" s="407"/>
    </row>
    <row r="105" spans="1:21" ht="81.900000000000006" customHeight="1" x14ac:dyDescent="0.3">
      <c r="A105" s="407" t="s">
        <v>48</v>
      </c>
      <c r="B105" s="407"/>
    </row>
    <row r="106" spans="1:21" ht="63" customHeight="1" x14ac:dyDescent="0.3">
      <c r="A106" s="407" t="s">
        <v>49</v>
      </c>
      <c r="B106" s="407"/>
    </row>
  </sheetData>
  <mergeCells count="3">
    <mergeCell ref="A104:B104"/>
    <mergeCell ref="A105:B105"/>
    <mergeCell ref="A106:B106"/>
  </mergeCells>
  <conditionalFormatting sqref="S36 S2 S62 S4:S5 S49:S50 S13:S16 S70 S58 S45 S67">
    <cfRule type="cellIs" dxfId="2244" priority="1250" stopIfTrue="1" operator="between">
      <formula>0.2</formula>
      <formula>1</formula>
    </cfRule>
    <cfRule type="cellIs" dxfId="2243" priority="1251" stopIfTrue="1" operator="between">
      <formula>-1</formula>
      <formula>-0.2</formula>
    </cfRule>
  </conditionalFormatting>
  <conditionalFormatting sqref="S94 S96">
    <cfRule type="cellIs" dxfId="2242" priority="1248" stopIfTrue="1" operator="between">
      <formula>0.2</formula>
      <formula>1</formula>
    </cfRule>
    <cfRule type="cellIs" dxfId="2241" priority="1249" stopIfTrue="1" operator="between">
      <formula>-1</formula>
      <formula>-0.2</formula>
    </cfRule>
  </conditionalFormatting>
  <conditionalFormatting sqref="S16">
    <cfRule type="cellIs" dxfId="2240" priority="1246" stopIfTrue="1" operator="between">
      <formula>0.2</formula>
      <formula>1</formula>
    </cfRule>
    <cfRule type="cellIs" dxfId="2239" priority="1247" stopIfTrue="1" operator="between">
      <formula>-1</formula>
      <formula>-0.2</formula>
    </cfRule>
  </conditionalFormatting>
  <conditionalFormatting sqref="S92">
    <cfRule type="cellIs" dxfId="2238" priority="1244" stopIfTrue="1" operator="between">
      <formula>0.2</formula>
      <formula>1</formula>
    </cfRule>
    <cfRule type="cellIs" dxfId="2237" priority="1245" stopIfTrue="1" operator="between">
      <formula>-1</formula>
      <formula>-0.2</formula>
    </cfRule>
  </conditionalFormatting>
  <conditionalFormatting sqref="T28 F28 T21:T24 F21:F24 T2:T18 F2:F6 T32:T38 F32:F38 F9:F18 F82:F92 T61:T62 F61:F62 F70:F71 T70:T71 T94:T99 T58 F58 F45:F50 T45:T50 T40:T41 F40:F41 F67 T67 T81:T92">
    <cfRule type="cellIs" dxfId="2236" priority="1240" stopIfTrue="1" operator="lessThan">
      <formula>-0.2</formula>
    </cfRule>
    <cfRule type="cellIs" dxfId="2235" priority="1241" stopIfTrue="1" operator="greaterThan">
      <formula>0.2</formula>
    </cfRule>
  </conditionalFormatting>
  <conditionalFormatting sqref="F99">
    <cfRule type="cellIs" dxfId="2234" priority="1220" stopIfTrue="1" operator="lessThan">
      <formula>-0.2</formula>
    </cfRule>
    <cfRule type="cellIs" dxfId="2233" priority="1221" stopIfTrue="1" operator="greaterThan">
      <formula>0.2</formula>
    </cfRule>
  </conditionalFormatting>
  <conditionalFormatting sqref="T19:T20">
    <cfRule type="cellIs" dxfId="2232" priority="1236" stopIfTrue="1" operator="lessThan">
      <formula>-0.2</formula>
    </cfRule>
    <cfRule type="cellIs" dxfId="2231" priority="1237" stopIfTrue="1" operator="greaterThan">
      <formula>0.2</formula>
    </cfRule>
  </conditionalFormatting>
  <conditionalFormatting sqref="T4:T5 F4:F5 T19:T20 F19:F20 T82 F82 T61 F61 T71 F71 T1:T2 F1:F2 T29:T31 F29:F31 T9:T11 F9:F11 T27 F27 T22:T23 F22:F23 T13:T17 F13:F17 T33:T37 F33:F37 T39:T40 F39:F40 T101:T65525 F101:F65525">
    <cfRule type="cellIs" dxfId="2230" priority="1238" stopIfTrue="1" operator="between">
      <formula>0.2</formula>
      <formula>1</formula>
    </cfRule>
    <cfRule type="cellIs" dxfId="2229" priority="1239" stopIfTrue="1" operator="between">
      <formula>-0.2</formula>
      <formula>-1</formula>
    </cfRule>
  </conditionalFormatting>
  <conditionalFormatting sqref="F97:F98">
    <cfRule type="cellIs" dxfId="2228" priority="1226" stopIfTrue="1" operator="lessThan">
      <formula>-0.2</formula>
    </cfRule>
    <cfRule type="cellIs" dxfId="2227" priority="1227" stopIfTrue="1" operator="greaterThan">
      <formula>0.2</formula>
    </cfRule>
  </conditionalFormatting>
  <conditionalFormatting sqref="F94">
    <cfRule type="cellIs" dxfId="2226" priority="1224" stopIfTrue="1" operator="lessThan">
      <formula>-0.2</formula>
    </cfRule>
    <cfRule type="cellIs" dxfId="2225" priority="1225" stopIfTrue="1" operator="greaterThan">
      <formula>0.2</formula>
    </cfRule>
  </conditionalFormatting>
  <conditionalFormatting sqref="F19:F20">
    <cfRule type="cellIs" dxfId="2224" priority="1230" stopIfTrue="1" operator="lessThan">
      <formula>-0.2</formula>
    </cfRule>
    <cfRule type="cellIs" dxfId="2223" priority="1231" stopIfTrue="1" operator="greaterThan">
      <formula>0.2</formula>
    </cfRule>
  </conditionalFormatting>
  <conditionalFormatting sqref="T67">
    <cfRule type="cellIs" dxfId="2222" priority="1216" stopIfTrue="1" operator="lessThan">
      <formula>-0.2</formula>
    </cfRule>
    <cfRule type="cellIs" dxfId="2221" priority="1217" stopIfTrue="1" operator="greaterThan">
      <formula>0.2</formula>
    </cfRule>
  </conditionalFormatting>
  <conditionalFormatting sqref="F67">
    <cfRule type="cellIs" dxfId="2220" priority="1214" stopIfTrue="1" operator="lessThan">
      <formula>-0.2</formula>
    </cfRule>
    <cfRule type="cellIs" dxfId="2219" priority="1215" stopIfTrue="1" operator="greaterThan">
      <formula>0.2</formula>
    </cfRule>
  </conditionalFormatting>
  <conditionalFormatting sqref="F96">
    <cfRule type="cellIs" dxfId="2218" priority="1222" stopIfTrue="1" operator="lessThan">
      <formula>-0.2</formula>
    </cfRule>
    <cfRule type="cellIs" dxfId="2217" priority="1223" stopIfTrue="1" operator="greaterThan">
      <formula>0.2</formula>
    </cfRule>
  </conditionalFormatting>
  <conditionalFormatting sqref="F95">
    <cfRule type="cellIs" dxfId="2216" priority="1228" stopIfTrue="1" operator="lessThan">
      <formula>-0.2</formula>
    </cfRule>
    <cfRule type="cellIs" dxfId="2215" priority="1229" stopIfTrue="1" operator="greaterThan">
      <formula>0.2</formula>
    </cfRule>
  </conditionalFormatting>
  <conditionalFormatting sqref="E94:F94 E87:F88 E19:F20 E2:F2 E62:F62 E29:F31 E4:F5 E49:F50 E22:F23 J22:J23 E13:F16 J13:J16 E84:F85 J84:J85 J90:J91 E33:F36 J33:J36 E81:F81 J81 E90:F92 E70:F70 J70 E96:F99 J96:J99 E58:F58 J58 E45:F45 J45 E40:F40 J40 E67:F67">
    <cfRule type="cellIs" dxfId="2214" priority="1219" stopIfTrue="1" operator="lessThan">
      <formula>-0.1</formula>
    </cfRule>
  </conditionalFormatting>
  <conditionalFormatting sqref="E87:F88 E19:F20 E2:F2 E62:F62 E29:F31 E4:F5 E49:F50 E22:F23 J22:J23 E13:F16 J13:J16 E84:F85 J84:J85 J90:J91 E33:F36 J33:J36 E81:F81 J81 E90:F92 E70:F70 J70 E94:F99 J96:J99 E58:F58 J58 E45:F45 J45 E40:F40 J40 E67:F67">
    <cfRule type="cellIs" dxfId="2213" priority="1218" stopIfTrue="1" operator="greaterThan">
      <formula xml:space="preserve"> 0.1</formula>
    </cfRule>
  </conditionalFormatting>
  <conditionalFormatting sqref="E67:F67">
    <cfRule type="cellIs" dxfId="2212" priority="1213" stopIfTrue="1" operator="lessThan">
      <formula>-0.1</formula>
    </cfRule>
  </conditionalFormatting>
  <conditionalFormatting sqref="E67:F67">
    <cfRule type="cellIs" dxfId="2211" priority="1212" stopIfTrue="1" operator="greaterThan">
      <formula xml:space="preserve"> 0.1</formula>
    </cfRule>
  </conditionalFormatting>
  <conditionalFormatting sqref="T62">
    <cfRule type="cellIs" dxfId="2210" priority="1210" stopIfTrue="1" operator="lessThan">
      <formula>-0.2</formula>
    </cfRule>
    <cfRule type="cellIs" dxfId="2209" priority="1211" stopIfTrue="1" operator="greaterThan">
      <formula>0.2</formula>
    </cfRule>
  </conditionalFormatting>
  <conditionalFormatting sqref="F62">
    <cfRule type="cellIs" dxfId="2208" priority="1208" stopIfTrue="1" operator="lessThan">
      <formula>-0.2</formula>
    </cfRule>
    <cfRule type="cellIs" dxfId="2207" priority="1209" stopIfTrue="1" operator="greaterThan">
      <formula>0.2</formula>
    </cfRule>
  </conditionalFormatting>
  <conditionalFormatting sqref="E62:F62">
    <cfRule type="cellIs" dxfId="2206" priority="1207" stopIfTrue="1" operator="lessThan">
      <formula>-0.1</formula>
    </cfRule>
  </conditionalFormatting>
  <conditionalFormatting sqref="E62:F62">
    <cfRule type="cellIs" dxfId="2205" priority="1206" stopIfTrue="1" operator="greaterThan">
      <formula xml:space="preserve"> 0.1</formula>
    </cfRule>
  </conditionalFormatting>
  <conditionalFormatting sqref="T49">
    <cfRule type="cellIs" dxfId="2204" priority="1204" stopIfTrue="1" operator="lessThan">
      <formula>-0.2</formula>
    </cfRule>
    <cfRule type="cellIs" dxfId="2203" priority="1205" stopIfTrue="1" operator="greaterThan">
      <formula>0.2</formula>
    </cfRule>
  </conditionalFormatting>
  <conditionalFormatting sqref="F49">
    <cfRule type="cellIs" dxfId="2202" priority="1202" stopIfTrue="1" operator="lessThan">
      <formula>-0.2</formula>
    </cfRule>
    <cfRule type="cellIs" dxfId="2201" priority="1203" stopIfTrue="1" operator="greaterThan">
      <formula>0.2</formula>
    </cfRule>
  </conditionalFormatting>
  <conditionalFormatting sqref="E49:F49">
    <cfRule type="cellIs" dxfId="2200" priority="1201" stopIfTrue="1" operator="lessThan">
      <formula>-0.1</formula>
    </cfRule>
  </conditionalFormatting>
  <conditionalFormatting sqref="E49:F49">
    <cfRule type="cellIs" dxfId="2199" priority="1200" stopIfTrue="1" operator="greaterThan">
      <formula xml:space="preserve"> 0.1</formula>
    </cfRule>
  </conditionalFormatting>
  <conditionalFormatting sqref="S70">
    <cfRule type="cellIs" dxfId="2198" priority="1198" stopIfTrue="1" operator="between">
      <formula>0.2</formula>
      <formula>1</formula>
    </cfRule>
    <cfRule type="cellIs" dxfId="2197" priority="1199" stopIfTrue="1" operator="between">
      <formula>-1</formula>
      <formula>-0.2</formula>
    </cfRule>
  </conditionalFormatting>
  <conditionalFormatting sqref="E70:F70">
    <cfRule type="cellIs" dxfId="2196" priority="1197" stopIfTrue="1" operator="lessThan">
      <formula>-0.1</formula>
    </cfRule>
  </conditionalFormatting>
  <conditionalFormatting sqref="E70:F70">
    <cfRule type="cellIs" dxfId="2195" priority="1196" stopIfTrue="1" operator="greaterThan">
      <formula xml:space="preserve"> 0.1</formula>
    </cfRule>
  </conditionalFormatting>
  <conditionalFormatting sqref="S62 S67">
    <cfRule type="cellIs" dxfId="2194" priority="1194" stopIfTrue="1" operator="between">
      <formula>0.2</formula>
      <formula>1</formula>
    </cfRule>
    <cfRule type="cellIs" dxfId="2193" priority="1195" stopIfTrue="1" operator="between">
      <formula>-1</formula>
      <formula>-0.2</formula>
    </cfRule>
  </conditionalFormatting>
  <conditionalFormatting sqref="E62:F62 E67:F67">
    <cfRule type="cellIs" dxfId="2192" priority="1193" stopIfTrue="1" operator="lessThan">
      <formula>-0.1</formula>
    </cfRule>
  </conditionalFormatting>
  <conditionalFormatting sqref="E62:F62 E67:F67">
    <cfRule type="cellIs" dxfId="2191" priority="1192" stopIfTrue="1" operator="greaterThan">
      <formula xml:space="preserve"> 0.1</formula>
    </cfRule>
  </conditionalFormatting>
  <conditionalFormatting sqref="S83">
    <cfRule type="cellIs" dxfId="2190" priority="1190" stopIfTrue="1" operator="lessThan">
      <formula>-0.2</formula>
    </cfRule>
    <cfRule type="cellIs" dxfId="2189" priority="1191" stopIfTrue="1" operator="greaterThan">
      <formula>0.2</formula>
    </cfRule>
  </conditionalFormatting>
  <conditionalFormatting sqref="E83:F83">
    <cfRule type="cellIs" dxfId="2188" priority="1188" stopIfTrue="1" operator="lessThan">
      <formula>-0.2</formula>
    </cfRule>
    <cfRule type="cellIs" dxfId="2187" priority="1189" stopIfTrue="1" operator="greaterThan">
      <formula>0.2</formula>
    </cfRule>
  </conditionalFormatting>
  <conditionalFormatting sqref="S86">
    <cfRule type="cellIs" dxfId="2186" priority="1186" stopIfTrue="1" operator="lessThan">
      <formula>-0.2</formula>
    </cfRule>
    <cfRule type="cellIs" dxfId="2185" priority="1187" stopIfTrue="1" operator="greaterThan">
      <formula>0.2</formula>
    </cfRule>
  </conditionalFormatting>
  <conditionalFormatting sqref="E86:F86">
    <cfRule type="cellIs" dxfId="2184" priority="1184" stopIfTrue="1" operator="lessThan">
      <formula>-0.2</formula>
    </cfRule>
    <cfRule type="cellIs" dxfId="2183" priority="1185" stopIfTrue="1" operator="greaterThan">
      <formula>0.2</formula>
    </cfRule>
  </conditionalFormatting>
  <conditionalFormatting sqref="S89">
    <cfRule type="cellIs" dxfId="2182" priority="1182" stopIfTrue="1" operator="lessThan">
      <formula>-0.2</formula>
    </cfRule>
    <cfRule type="cellIs" dxfId="2181" priority="1183" stopIfTrue="1" operator="greaterThan">
      <formula>0.2</formula>
    </cfRule>
  </conditionalFormatting>
  <conditionalFormatting sqref="E89:F89">
    <cfRule type="cellIs" dxfId="2180" priority="1180" stopIfTrue="1" operator="lessThan">
      <formula>-0.2</formula>
    </cfRule>
    <cfRule type="cellIs" dxfId="2179" priority="1181" stopIfTrue="1" operator="greaterThan">
      <formula>0.2</formula>
    </cfRule>
  </conditionalFormatting>
  <conditionalFormatting sqref="E4:F5">
    <cfRule type="cellIs" dxfId="2178" priority="1179" stopIfTrue="1" operator="lessThan">
      <formula>-0.1</formula>
    </cfRule>
  </conditionalFormatting>
  <conditionalFormatting sqref="E4:F5">
    <cfRule type="cellIs" dxfId="2177" priority="1178" stopIfTrue="1" operator="greaterThan">
      <formula xml:space="preserve"> 0.1</formula>
    </cfRule>
  </conditionalFormatting>
  <conditionalFormatting sqref="S17">
    <cfRule type="cellIs" dxfId="2176" priority="1176" stopIfTrue="1" operator="between">
      <formula>0.2</formula>
      <formula>1</formula>
    </cfRule>
    <cfRule type="cellIs" dxfId="2175" priority="1177" stopIfTrue="1" operator="between">
      <formula>-1</formula>
      <formula>-0.2</formula>
    </cfRule>
  </conditionalFormatting>
  <conditionalFormatting sqref="E17:F17">
    <cfRule type="cellIs" dxfId="2174" priority="1175" stopIfTrue="1" operator="lessThan">
      <formula>-0.1</formula>
    </cfRule>
  </conditionalFormatting>
  <conditionalFormatting sqref="E17:F17">
    <cfRule type="cellIs" dxfId="2173" priority="1174" stopIfTrue="1" operator="greaterThan">
      <formula xml:space="preserve"> 0.1</formula>
    </cfRule>
  </conditionalFormatting>
  <conditionalFormatting sqref="S17">
    <cfRule type="cellIs" dxfId="2172" priority="1172" stopIfTrue="1" operator="between">
      <formula>0.2</formula>
      <formula>1</formula>
    </cfRule>
    <cfRule type="cellIs" dxfId="2171" priority="1173" stopIfTrue="1" operator="between">
      <formula>-1</formula>
      <formula>-0.2</formula>
    </cfRule>
  </conditionalFormatting>
  <conditionalFormatting sqref="E17:F17">
    <cfRule type="cellIs" dxfId="2170" priority="1170" stopIfTrue="1" operator="between">
      <formula>0.2</formula>
      <formula>1</formula>
    </cfRule>
    <cfRule type="cellIs" dxfId="2169" priority="1171" stopIfTrue="1" operator="between">
      <formula>-1</formula>
      <formula>-0.2</formula>
    </cfRule>
  </conditionalFormatting>
  <conditionalFormatting sqref="S82">
    <cfRule type="cellIs" dxfId="2168" priority="1144" stopIfTrue="1" operator="between">
      <formula>0.2</formula>
      <formula>1</formula>
    </cfRule>
    <cfRule type="cellIs" dxfId="2167" priority="1145" stopIfTrue="1" operator="between">
      <formula>-1</formula>
      <formula>-0.2</formula>
    </cfRule>
  </conditionalFormatting>
  <conditionalFormatting sqref="E82:F82">
    <cfRule type="cellIs" dxfId="2166" priority="1143" stopIfTrue="1" operator="lessThan">
      <formula>-0.1</formula>
    </cfRule>
  </conditionalFormatting>
  <conditionalFormatting sqref="E82:F82">
    <cfRule type="cellIs" dxfId="2165" priority="1142" stopIfTrue="1" operator="greaterThan">
      <formula xml:space="preserve"> 0.1</formula>
    </cfRule>
  </conditionalFormatting>
  <conditionalFormatting sqref="S82">
    <cfRule type="cellIs" dxfId="2164" priority="1140" stopIfTrue="1" operator="between">
      <formula>0.2</formula>
      <formula>1</formula>
    </cfRule>
    <cfRule type="cellIs" dxfId="2163" priority="1141" stopIfTrue="1" operator="between">
      <formula>-1</formula>
      <formula>-0.2</formula>
    </cfRule>
  </conditionalFormatting>
  <conditionalFormatting sqref="E82:F82">
    <cfRule type="cellIs" dxfId="2162" priority="1138" stopIfTrue="1" operator="between">
      <formula>0.2</formula>
      <formula>1</formula>
    </cfRule>
    <cfRule type="cellIs" dxfId="2161" priority="1139" stopIfTrue="1" operator="between">
      <formula>-1</formula>
      <formula>-0.2</formula>
    </cfRule>
  </conditionalFormatting>
  <conditionalFormatting sqref="S37">
    <cfRule type="cellIs" dxfId="2160" priority="1168" stopIfTrue="1" operator="between">
      <formula>0.2</formula>
      <formula>1</formula>
    </cfRule>
    <cfRule type="cellIs" dxfId="2159" priority="1169" stopIfTrue="1" operator="between">
      <formula>-1</formula>
      <formula>-0.2</formula>
    </cfRule>
  </conditionalFormatting>
  <conditionalFormatting sqref="E37:F37">
    <cfRule type="cellIs" dxfId="2158" priority="1167" stopIfTrue="1" operator="lessThan">
      <formula>-0.1</formula>
    </cfRule>
  </conditionalFormatting>
  <conditionalFormatting sqref="E37:F37">
    <cfRule type="cellIs" dxfId="2157" priority="1166" stopIfTrue="1" operator="greaterThan">
      <formula xml:space="preserve"> 0.1</formula>
    </cfRule>
  </conditionalFormatting>
  <conditionalFormatting sqref="S37">
    <cfRule type="cellIs" dxfId="2156" priority="1164" stopIfTrue="1" operator="between">
      <formula>0.2</formula>
      <formula>1</formula>
    </cfRule>
    <cfRule type="cellIs" dxfId="2155" priority="1165" stopIfTrue="1" operator="between">
      <formula>-1</formula>
      <formula>-0.2</formula>
    </cfRule>
  </conditionalFormatting>
  <conditionalFormatting sqref="E37:F37">
    <cfRule type="cellIs" dxfId="2154" priority="1162" stopIfTrue="1" operator="between">
      <formula>0.2</formula>
      <formula>1</formula>
    </cfRule>
    <cfRule type="cellIs" dxfId="2153" priority="1163" stopIfTrue="1" operator="between">
      <formula>-1</formula>
      <formula>-0.2</formula>
    </cfRule>
  </conditionalFormatting>
  <conditionalFormatting sqref="S61">
    <cfRule type="cellIs" dxfId="2152" priority="1160" stopIfTrue="1" operator="between">
      <formula>0.2</formula>
      <formula>1</formula>
    </cfRule>
    <cfRule type="cellIs" dxfId="2151" priority="1161" stopIfTrue="1" operator="between">
      <formula>-1</formula>
      <formula>-0.2</formula>
    </cfRule>
  </conditionalFormatting>
  <conditionalFormatting sqref="E61:F61">
    <cfRule type="cellIs" dxfId="2150" priority="1159" stopIfTrue="1" operator="lessThan">
      <formula>-0.1</formula>
    </cfRule>
  </conditionalFormatting>
  <conditionalFormatting sqref="E61:F61">
    <cfRule type="cellIs" dxfId="2149" priority="1158" stopIfTrue="1" operator="greaterThan">
      <formula xml:space="preserve"> 0.1</formula>
    </cfRule>
  </conditionalFormatting>
  <conditionalFormatting sqref="S61">
    <cfRule type="cellIs" dxfId="2148" priority="1156" stopIfTrue="1" operator="between">
      <formula>0.2</formula>
      <formula>1</formula>
    </cfRule>
    <cfRule type="cellIs" dxfId="2147" priority="1157" stopIfTrue="1" operator="between">
      <formula>-1</formula>
      <formula>-0.2</formula>
    </cfRule>
  </conditionalFormatting>
  <conditionalFormatting sqref="E61:F61">
    <cfRule type="cellIs" dxfId="2146" priority="1154" stopIfTrue="1" operator="between">
      <formula>0.2</formula>
      <formula>1</formula>
    </cfRule>
    <cfRule type="cellIs" dxfId="2145" priority="1155" stopIfTrue="1" operator="between">
      <formula>-1</formula>
      <formula>-0.2</formula>
    </cfRule>
  </conditionalFormatting>
  <conditionalFormatting sqref="S71">
    <cfRule type="cellIs" dxfId="2144" priority="1152" stopIfTrue="1" operator="between">
      <formula>0.2</formula>
      <formula>1</formula>
    </cfRule>
    <cfRule type="cellIs" dxfId="2143" priority="1153" stopIfTrue="1" operator="between">
      <formula>-1</formula>
      <formula>-0.2</formula>
    </cfRule>
  </conditionalFormatting>
  <conditionalFormatting sqref="E71:F71">
    <cfRule type="cellIs" dxfId="2142" priority="1151" stopIfTrue="1" operator="lessThan">
      <formula>-0.1</formula>
    </cfRule>
  </conditionalFormatting>
  <conditionalFormatting sqref="E71:F71">
    <cfRule type="cellIs" dxfId="2141" priority="1150" stopIfTrue="1" operator="greaterThan">
      <formula xml:space="preserve"> 0.1</formula>
    </cfRule>
  </conditionalFormatting>
  <conditionalFormatting sqref="S71">
    <cfRule type="cellIs" dxfId="2140" priority="1148" stopIfTrue="1" operator="between">
      <formula>0.2</formula>
      <formula>1</formula>
    </cfRule>
    <cfRule type="cellIs" dxfId="2139" priority="1149" stopIfTrue="1" operator="between">
      <formula>-1</formula>
      <formula>-0.2</formula>
    </cfRule>
  </conditionalFormatting>
  <conditionalFormatting sqref="E71:F71">
    <cfRule type="cellIs" dxfId="2138" priority="1146" stopIfTrue="1" operator="between">
      <formula>0.2</formula>
      <formula>1</formula>
    </cfRule>
    <cfRule type="cellIs" dxfId="2137" priority="1147" stopIfTrue="1" operator="between">
      <formula>-1</formula>
      <formula>-0.2</formula>
    </cfRule>
  </conditionalFormatting>
  <conditionalFormatting sqref="S2">
    <cfRule type="cellIs" dxfId="2136" priority="1136" stopIfTrue="1" operator="between">
      <formula>0.2</formula>
      <formula>1</formula>
    </cfRule>
    <cfRule type="cellIs" dxfId="2135" priority="1137" stopIfTrue="1" operator="between">
      <formula>-1</formula>
      <formula>-0.2</formula>
    </cfRule>
  </conditionalFormatting>
  <conditionalFormatting sqref="E2:F2">
    <cfRule type="cellIs" dxfId="2134" priority="1135" stopIfTrue="1" operator="lessThan">
      <formula>-0.1</formula>
    </cfRule>
  </conditionalFormatting>
  <conditionalFormatting sqref="E2:F2">
    <cfRule type="cellIs" dxfId="2133" priority="1134" stopIfTrue="1" operator="greaterThan">
      <formula xml:space="preserve"> 0.1</formula>
    </cfRule>
  </conditionalFormatting>
  <conditionalFormatting sqref="S2">
    <cfRule type="cellIs" dxfId="2132" priority="1132" stopIfTrue="1" operator="between">
      <formula>0.2</formula>
      <formula>1</formula>
    </cfRule>
    <cfRule type="cellIs" dxfId="2131" priority="1133" stopIfTrue="1" operator="between">
      <formula>-1</formula>
      <formula>-0.2</formula>
    </cfRule>
  </conditionalFormatting>
  <conditionalFormatting sqref="E2:F2">
    <cfRule type="cellIs" dxfId="2130" priority="1130" stopIfTrue="1" operator="between">
      <formula>0.2</formula>
      <formula>1</formula>
    </cfRule>
    <cfRule type="cellIs" dxfId="2129" priority="1131" stopIfTrue="1" operator="between">
      <formula>-1</formula>
      <formula>-0.2</formula>
    </cfRule>
  </conditionalFormatting>
  <conditionalFormatting sqref="T29:T31">
    <cfRule type="cellIs" dxfId="2128" priority="1128" stopIfTrue="1" operator="lessThan">
      <formula>-0.2</formula>
    </cfRule>
    <cfRule type="cellIs" dxfId="2127" priority="1129" stopIfTrue="1" operator="greaterThan">
      <formula>0.2</formula>
    </cfRule>
  </conditionalFormatting>
  <conditionalFormatting sqref="F29:F31">
    <cfRule type="cellIs" dxfId="2126" priority="1126" stopIfTrue="1" operator="lessThan">
      <formula>-0.2</formula>
    </cfRule>
    <cfRule type="cellIs" dxfId="2125" priority="1127" stopIfTrue="1" operator="greaterThan">
      <formula>0.2</formula>
    </cfRule>
  </conditionalFormatting>
  <conditionalFormatting sqref="O49:O50 O22:O23 O13:O16 O84:O85 O90:O91 O33:O35 O70 O94:O99 O58 O45 O40">
    <cfRule type="cellIs" dxfId="2124" priority="1001" stopIfTrue="1" operator="lessThan">
      <formula>-0.1</formula>
    </cfRule>
    <cfRule type="cellIs" dxfId="2123" priority="1002" stopIfTrue="1" operator="greaterThan">
      <formula>0.1</formula>
    </cfRule>
    <cfRule type="cellIs" dxfId="2122" priority="1003" stopIfTrue="1" operator="lessThan">
      <formula>-0.1</formula>
    </cfRule>
    <cfRule type="cellIs" dxfId="2121" priority="1004" stopIfTrue="1" operator="greaterThan">
      <formula>0.1</formula>
    </cfRule>
  </conditionalFormatting>
  <conditionalFormatting sqref="E48:F49">
    <cfRule type="cellIs" dxfId="2120" priority="1125" stopIfTrue="1" operator="lessThan">
      <formula>-0.1</formula>
    </cfRule>
  </conditionalFormatting>
  <conditionalFormatting sqref="E48:F49">
    <cfRule type="cellIs" dxfId="2119" priority="1124" stopIfTrue="1" operator="greaterThan">
      <formula xml:space="preserve"> 0.1</formula>
    </cfRule>
  </conditionalFormatting>
  <conditionalFormatting sqref="T48:T49">
    <cfRule type="cellIs" dxfId="2118" priority="1118" stopIfTrue="1" operator="lessThan">
      <formula>-0.2</formula>
    </cfRule>
    <cfRule type="cellIs" dxfId="2117" priority="1119" stopIfTrue="1" operator="greaterThan">
      <formula>0.2</formula>
    </cfRule>
  </conditionalFormatting>
  <conditionalFormatting sqref="F48:F49">
    <cfRule type="cellIs" dxfId="2116" priority="1116" stopIfTrue="1" operator="lessThan">
      <formula>-0.2</formula>
    </cfRule>
    <cfRule type="cellIs" dxfId="2115" priority="1117" stopIfTrue="1" operator="greaterThan">
      <formula>0.2</formula>
    </cfRule>
  </conditionalFormatting>
  <conditionalFormatting sqref="E48:F49">
    <cfRule type="cellIs" dxfId="2114" priority="1115" stopIfTrue="1" operator="lessThan">
      <formula>-0.1</formula>
    </cfRule>
  </conditionalFormatting>
  <conditionalFormatting sqref="E48:F49">
    <cfRule type="cellIs" dxfId="2113" priority="1114" stopIfTrue="1" operator="greaterThan">
      <formula xml:space="preserve"> 0.1</formula>
    </cfRule>
  </conditionalFormatting>
  <conditionalFormatting sqref="S48:S49">
    <cfRule type="cellIs" dxfId="2112" priority="1122" stopIfTrue="1" operator="between">
      <formula>0.2</formula>
      <formula>1</formula>
    </cfRule>
    <cfRule type="cellIs" dxfId="2111" priority="1123" stopIfTrue="1" operator="between">
      <formula>-1</formula>
      <formula>-0.2</formula>
    </cfRule>
  </conditionalFormatting>
  <conditionalFormatting sqref="E48:F49">
    <cfRule type="cellIs" dxfId="2110" priority="1121" stopIfTrue="1" operator="lessThan">
      <formula>-0.1</formula>
    </cfRule>
  </conditionalFormatting>
  <conditionalFormatting sqref="E48:F49">
    <cfRule type="cellIs" dxfId="2109" priority="1120" stopIfTrue="1" operator="greaterThan">
      <formula xml:space="preserve"> 0.1</formula>
    </cfRule>
  </conditionalFormatting>
  <conditionalFormatting sqref="E18:F18">
    <cfRule type="cellIs" dxfId="2108" priority="1076" stopIfTrue="1" operator="lessThan">
      <formula>-0.2</formula>
    </cfRule>
    <cfRule type="cellIs" dxfId="2107" priority="1077" stopIfTrue="1" operator="greaterThan">
      <formula>0.2</formula>
    </cfRule>
  </conditionalFormatting>
  <conditionalFormatting sqref="S48">
    <cfRule type="cellIs" dxfId="2106" priority="1106" stopIfTrue="1" operator="lessThan">
      <formula>-0.2</formula>
    </cfRule>
    <cfRule type="cellIs" dxfId="2105" priority="1107" stopIfTrue="1" operator="greaterThan">
      <formula>0.2</formula>
    </cfRule>
  </conditionalFormatting>
  <conditionalFormatting sqref="E48:F48">
    <cfRule type="cellIs" dxfId="2104" priority="1104" stopIfTrue="1" operator="lessThan">
      <formula>-0.2</formula>
    </cfRule>
    <cfRule type="cellIs" dxfId="2103" priority="1105" stopIfTrue="1" operator="greaterThan">
      <formula>0.2</formula>
    </cfRule>
  </conditionalFormatting>
  <conditionalFormatting sqref="O49:O50 O22:O23 O13:O16 O84:O85 O90:O91 O33:O35 O70 O94:O99 O58 O45 O40">
    <cfRule type="cellIs" dxfId="2102" priority="987" stopIfTrue="1" operator="between">
      <formula>0.1</formula>
      <formula>1</formula>
    </cfRule>
    <cfRule type="cellIs" dxfId="2101" priority="988" stopIfTrue="1" operator="between">
      <formula>-1</formula>
      <formula>-0.1</formula>
    </cfRule>
  </conditionalFormatting>
  <conditionalFormatting sqref="S41">
    <cfRule type="cellIs" dxfId="2100" priority="1098" stopIfTrue="1" operator="lessThan">
      <formula>-0.2</formula>
    </cfRule>
    <cfRule type="cellIs" dxfId="2099" priority="1099" stopIfTrue="1" operator="greaterThan">
      <formula>0.2</formula>
    </cfRule>
  </conditionalFormatting>
  <conditionalFormatting sqref="E41:F41">
    <cfRule type="cellIs" dxfId="2098" priority="1096" stopIfTrue="1" operator="lessThan">
      <formula>-0.2</formula>
    </cfRule>
    <cfRule type="cellIs" dxfId="2097" priority="1097" stopIfTrue="1" operator="greaterThan">
      <formula>0.2</formula>
    </cfRule>
  </conditionalFormatting>
  <conditionalFormatting sqref="O61">
    <cfRule type="cellIs" dxfId="2096" priority="963" stopIfTrue="1" operator="between">
      <formula>0.1</formula>
      <formula>1</formula>
    </cfRule>
    <cfRule type="cellIs" dxfId="2095" priority="964" stopIfTrue="1" operator="between">
      <formula>-1</formula>
      <formula>-0.1</formula>
    </cfRule>
  </conditionalFormatting>
  <conditionalFormatting sqref="S38">
    <cfRule type="cellIs" dxfId="2094" priority="1094" stopIfTrue="1" operator="lessThan">
      <formula>-0.2</formula>
    </cfRule>
    <cfRule type="cellIs" dxfId="2093" priority="1095" stopIfTrue="1" operator="greaterThan">
      <formula>0.2</formula>
    </cfRule>
  </conditionalFormatting>
  <conditionalFormatting sqref="E38:F38">
    <cfRule type="cellIs" dxfId="2092" priority="1092" stopIfTrue="1" operator="lessThan">
      <formula>-0.2</formula>
    </cfRule>
    <cfRule type="cellIs" dxfId="2091" priority="1093" stopIfTrue="1" operator="greaterThan">
      <formula>0.2</formula>
    </cfRule>
  </conditionalFormatting>
  <conditionalFormatting sqref="O82">
    <cfRule type="cellIs" dxfId="2090" priority="953" stopIfTrue="1" operator="between">
      <formula>0.1</formula>
      <formula>1</formula>
    </cfRule>
    <cfRule type="cellIs" dxfId="2089" priority="954" stopIfTrue="1" operator="between">
      <formula>-1</formula>
      <formula>-0.1</formula>
    </cfRule>
  </conditionalFormatting>
  <conditionalFormatting sqref="S32">
    <cfRule type="cellIs" dxfId="2088" priority="1090" stopIfTrue="1" operator="lessThan">
      <formula>-0.2</formula>
    </cfRule>
    <cfRule type="cellIs" dxfId="2087" priority="1091" stopIfTrue="1" operator="greaterThan">
      <formula>0.2</formula>
    </cfRule>
  </conditionalFormatting>
  <conditionalFormatting sqref="E32:F32">
    <cfRule type="cellIs" dxfId="2086" priority="1088" stopIfTrue="1" operator="lessThan">
      <formula>-0.2</formula>
    </cfRule>
    <cfRule type="cellIs" dxfId="2085" priority="1089" stopIfTrue="1" operator="greaterThan">
      <formula>0.2</formula>
    </cfRule>
  </conditionalFormatting>
  <conditionalFormatting sqref="S28">
    <cfRule type="cellIs" dxfId="2084" priority="1086" stopIfTrue="1" operator="lessThan">
      <formula>-0.2</formula>
    </cfRule>
    <cfRule type="cellIs" dxfId="2083" priority="1087" stopIfTrue="1" operator="greaterThan">
      <formula>0.2</formula>
    </cfRule>
  </conditionalFormatting>
  <conditionalFormatting sqref="E28:F28">
    <cfRule type="cellIs" dxfId="2082" priority="1084" stopIfTrue="1" operator="lessThan">
      <formula>-0.2</formula>
    </cfRule>
    <cfRule type="cellIs" dxfId="2081" priority="1085" stopIfTrue="1" operator="greaterThan">
      <formula>0.2</formula>
    </cfRule>
  </conditionalFormatting>
  <conditionalFormatting sqref="S21">
    <cfRule type="cellIs" dxfId="2080" priority="1082" stopIfTrue="1" operator="lessThan">
      <formula>-0.2</formula>
    </cfRule>
    <cfRule type="cellIs" dxfId="2079" priority="1083" stopIfTrue="1" operator="greaterThan">
      <formula>0.2</formula>
    </cfRule>
  </conditionalFormatting>
  <conditionalFormatting sqref="E21:F21">
    <cfRule type="cellIs" dxfId="2078" priority="1080" stopIfTrue="1" operator="lessThan">
      <formula>-0.2</formula>
    </cfRule>
    <cfRule type="cellIs" dxfId="2077" priority="1081" stopIfTrue="1" operator="greaterThan">
      <formula>0.2</formula>
    </cfRule>
  </conditionalFormatting>
  <conditionalFormatting sqref="S18">
    <cfRule type="cellIs" dxfId="2076" priority="1078" stopIfTrue="1" operator="lessThan">
      <formula>-0.2</formula>
    </cfRule>
    <cfRule type="cellIs" dxfId="2075" priority="1079" stopIfTrue="1" operator="greaterThan">
      <formula>0.2</formula>
    </cfRule>
  </conditionalFormatting>
  <conditionalFormatting sqref="S12">
    <cfRule type="cellIs" dxfId="2074" priority="1074" stopIfTrue="1" operator="lessThan">
      <formula>-0.2</formula>
    </cfRule>
    <cfRule type="cellIs" dxfId="2073" priority="1075" stopIfTrue="1" operator="greaterThan">
      <formula>0.2</formula>
    </cfRule>
  </conditionalFormatting>
  <conditionalFormatting sqref="E12:F12">
    <cfRule type="cellIs" dxfId="2072" priority="1072" stopIfTrue="1" operator="lessThan">
      <formula>-0.2</formula>
    </cfRule>
    <cfRule type="cellIs" dxfId="2071" priority="1073" stopIfTrue="1" operator="greaterThan">
      <formula>0.2</formula>
    </cfRule>
  </conditionalFormatting>
  <conditionalFormatting sqref="S3">
    <cfRule type="cellIs" dxfId="2070" priority="1070" stopIfTrue="1" operator="lessThan">
      <formula>-0.2</formula>
    </cfRule>
    <cfRule type="cellIs" dxfId="2069" priority="1071" stopIfTrue="1" operator="greaterThan">
      <formula>0.2</formula>
    </cfRule>
  </conditionalFormatting>
  <conditionalFormatting sqref="E3:F3">
    <cfRule type="cellIs" dxfId="2068" priority="1068" stopIfTrue="1" operator="lessThan">
      <formula>-0.2</formula>
    </cfRule>
    <cfRule type="cellIs" dxfId="2067" priority="1069" stopIfTrue="1" operator="greaterThan">
      <formula>0.2</formula>
    </cfRule>
  </conditionalFormatting>
  <conditionalFormatting sqref="S9:S11">
    <cfRule type="cellIs" dxfId="2066" priority="1066" stopIfTrue="1" operator="between">
      <formula>0.2</formula>
      <formula>1</formula>
    </cfRule>
    <cfRule type="cellIs" dxfId="2065" priority="1067" stopIfTrue="1" operator="between">
      <formula>-1</formula>
      <formula>-0.2</formula>
    </cfRule>
  </conditionalFormatting>
  <conditionalFormatting sqref="E10:F11 F9">
    <cfRule type="cellIs" dxfId="2064" priority="1065" stopIfTrue="1" operator="lessThan">
      <formula>-0.1</formula>
    </cfRule>
  </conditionalFormatting>
  <conditionalFormatting sqref="E10:F11 F9">
    <cfRule type="cellIs" dxfId="2063" priority="1064" stopIfTrue="1" operator="greaterThan">
      <formula xml:space="preserve"> 0.1</formula>
    </cfRule>
  </conditionalFormatting>
  <conditionalFormatting sqref="O18">
    <cfRule type="cellIs" dxfId="2062" priority="894" stopIfTrue="1" operator="between">
      <formula>0.1</formula>
      <formula>1</formula>
    </cfRule>
    <cfRule type="cellIs" dxfId="2061" priority="895" stopIfTrue="1" operator="between">
      <formula>-1</formula>
      <formula>-0.1</formula>
    </cfRule>
  </conditionalFormatting>
  <conditionalFormatting sqref="E10:F11 F9">
    <cfRule type="cellIs" dxfId="2060" priority="1063" stopIfTrue="1" operator="lessThan">
      <formula>-0.1</formula>
    </cfRule>
  </conditionalFormatting>
  <conditionalFormatting sqref="E10:F11 F9">
    <cfRule type="cellIs" dxfId="2059" priority="1062" stopIfTrue="1" operator="greaterThan">
      <formula xml:space="preserve"> 0.1</formula>
    </cfRule>
  </conditionalFormatting>
  <conditionalFormatting sqref="S6">
    <cfRule type="cellIs" dxfId="2058" priority="1060" stopIfTrue="1" operator="lessThan">
      <formula>-0.2</formula>
    </cfRule>
    <cfRule type="cellIs" dxfId="2057" priority="1061" stopIfTrue="1" operator="greaterThan">
      <formula>0.2</formula>
    </cfRule>
  </conditionalFormatting>
  <conditionalFormatting sqref="E6:F6">
    <cfRule type="cellIs" dxfId="2056" priority="1058" stopIfTrue="1" operator="lessThan">
      <formula>-0.2</formula>
    </cfRule>
    <cfRule type="cellIs" dxfId="2055" priority="1059" stopIfTrue="1" operator="greaterThan">
      <formula>0.2</formula>
    </cfRule>
  </conditionalFormatting>
  <conditionalFormatting sqref="O19:O20 O1:O2 O4:O5 O22:O23 O13:O16 O33:O36 O40 O101:O65525">
    <cfRule type="cellIs" dxfId="2054" priority="1055" stopIfTrue="1" operator="lessThan">
      <formula>0</formula>
    </cfRule>
  </conditionalFormatting>
  <conditionalFormatting sqref="O92 O81 O36 O19:O20 O2 O62 O4:O5 O87:O88 O67">
    <cfRule type="cellIs" dxfId="2053" priority="1056" stopIfTrue="1" operator="between">
      <formula>0.1</formula>
      <formula>1</formula>
    </cfRule>
    <cfRule type="cellIs" dxfId="2052" priority="1057" stopIfTrue="1" operator="between">
      <formula>-1</formula>
      <formula>-0.1</formula>
    </cfRule>
  </conditionalFormatting>
  <conditionalFormatting sqref="O81 O87:O88 O90:O92">
    <cfRule type="cellIs" dxfId="2051" priority="1053" stopIfTrue="1" operator="lessThan">
      <formula>-0.1</formula>
    </cfRule>
    <cfRule type="cellIs" dxfId="2050" priority="1054" stopIfTrue="1" operator="greaterThan">
      <formula>0.1</formula>
    </cfRule>
  </conditionalFormatting>
  <conditionalFormatting sqref="O92 O36 O19:O20 O2 O62 O4:O5 O87:O88 O67">
    <cfRule type="cellIs" dxfId="2049" priority="1049" stopIfTrue="1" operator="lessThan">
      <formula>-0.1</formula>
    </cfRule>
    <cfRule type="cellIs" dxfId="2048" priority="1050" stopIfTrue="1" operator="greaterThan">
      <formula>0.1</formula>
    </cfRule>
    <cfRule type="cellIs" dxfId="2047" priority="1051" stopIfTrue="1" operator="lessThan">
      <formula>-0.1</formula>
    </cfRule>
    <cfRule type="cellIs" dxfId="2046" priority="1052" stopIfTrue="1" operator="greaterThan">
      <formula>0.1</formula>
    </cfRule>
  </conditionalFormatting>
  <conditionalFormatting sqref="O16">
    <cfRule type="cellIs" dxfId="2045" priority="1047" stopIfTrue="1" operator="between">
      <formula>0.1</formula>
      <formula>1</formula>
    </cfRule>
    <cfRule type="cellIs" dxfId="2044" priority="1048" stopIfTrue="1" operator="between">
      <formula>-1</formula>
      <formula>-0.1</formula>
    </cfRule>
  </conditionalFormatting>
  <conditionalFormatting sqref="O16">
    <cfRule type="cellIs" dxfId="2043" priority="1043" stopIfTrue="1" operator="lessThan">
      <formula>-0.1</formula>
    </cfRule>
    <cfRule type="cellIs" dxfId="2042" priority="1044" stopIfTrue="1" operator="greaterThan">
      <formula>0.1</formula>
    </cfRule>
    <cfRule type="cellIs" dxfId="2041" priority="1045" stopIfTrue="1" operator="lessThan">
      <formula>-0.1</formula>
    </cfRule>
    <cfRule type="cellIs" dxfId="2040" priority="1046" stopIfTrue="1" operator="greaterThan">
      <formula>0.1</formula>
    </cfRule>
  </conditionalFormatting>
  <conditionalFormatting sqref="O67">
    <cfRule type="cellIs" dxfId="2039" priority="1033" stopIfTrue="1" operator="between">
      <formula>0.1</formula>
      <formula>1</formula>
    </cfRule>
    <cfRule type="cellIs" dxfId="2038" priority="1034" stopIfTrue="1" operator="between">
      <formula>-1</formula>
      <formula>-0.1</formula>
    </cfRule>
  </conditionalFormatting>
  <conditionalFormatting sqref="O67">
    <cfRule type="cellIs" dxfId="2037" priority="1029" stopIfTrue="1" operator="lessThan">
      <formula>-0.1</formula>
    </cfRule>
    <cfRule type="cellIs" dxfId="2036" priority="1030" stopIfTrue="1" operator="greaterThan">
      <formula>0.1</formula>
    </cfRule>
    <cfRule type="cellIs" dxfId="2035" priority="1031" stopIfTrue="1" operator="lessThan">
      <formula>-0.1</formula>
    </cfRule>
    <cfRule type="cellIs" dxfId="2034" priority="1032" stopIfTrue="1" operator="greaterThan">
      <formula>0.1</formula>
    </cfRule>
  </conditionalFormatting>
  <conditionalFormatting sqref="O62">
    <cfRule type="cellIs" dxfId="2033" priority="1027" stopIfTrue="1" operator="between">
      <formula>0.1</formula>
      <formula>1</formula>
    </cfRule>
    <cfRule type="cellIs" dxfId="2032" priority="1028" stopIfTrue="1" operator="between">
      <formula>-1</formula>
      <formula>-0.1</formula>
    </cfRule>
  </conditionalFormatting>
  <conditionalFormatting sqref="O62">
    <cfRule type="cellIs" dxfId="2031" priority="1023" stopIfTrue="1" operator="lessThan">
      <formula>-0.1</formula>
    </cfRule>
    <cfRule type="cellIs" dxfId="2030" priority="1024" stopIfTrue="1" operator="greaterThan">
      <formula>0.1</formula>
    </cfRule>
    <cfRule type="cellIs" dxfId="2029" priority="1025" stopIfTrue="1" operator="lessThan">
      <formula>-0.1</formula>
    </cfRule>
    <cfRule type="cellIs" dxfId="2028" priority="1026" stopIfTrue="1" operator="greaterThan">
      <formula>0.1</formula>
    </cfRule>
  </conditionalFormatting>
  <conditionalFormatting sqref="O49">
    <cfRule type="cellIs" dxfId="2027" priority="1021" stopIfTrue="1" operator="between">
      <formula>0.1</formula>
      <formula>1</formula>
    </cfRule>
    <cfRule type="cellIs" dxfId="2026" priority="1022" stopIfTrue="1" operator="between">
      <formula>-1</formula>
      <formula>-0.1</formula>
    </cfRule>
  </conditionalFormatting>
  <conditionalFormatting sqref="O49">
    <cfRule type="cellIs" dxfId="2025" priority="1017" stopIfTrue="1" operator="lessThan">
      <formula>-0.1</formula>
    </cfRule>
    <cfRule type="cellIs" dxfId="2024" priority="1018" stopIfTrue="1" operator="greaterThan">
      <formula>0.1</formula>
    </cfRule>
    <cfRule type="cellIs" dxfId="2023" priority="1019" stopIfTrue="1" operator="lessThan">
      <formula>-0.1</formula>
    </cfRule>
    <cfRule type="cellIs" dxfId="2022" priority="1020" stopIfTrue="1" operator="greaterThan">
      <formula>0.1</formula>
    </cfRule>
  </conditionalFormatting>
  <conditionalFormatting sqref="O70">
    <cfRule type="cellIs" dxfId="2021" priority="1015" stopIfTrue="1" operator="between">
      <formula>0.1</formula>
      <formula>1</formula>
    </cfRule>
    <cfRule type="cellIs" dxfId="2020" priority="1016" stopIfTrue="1" operator="between">
      <formula>-1</formula>
      <formula>-0.1</formula>
    </cfRule>
  </conditionalFormatting>
  <conditionalFormatting sqref="O70">
    <cfRule type="cellIs" dxfId="2019" priority="1011" stopIfTrue="1" operator="lessThan">
      <formula>-0.1</formula>
    </cfRule>
    <cfRule type="cellIs" dxfId="2018" priority="1012" stopIfTrue="1" operator="greaterThan">
      <formula>0.1</formula>
    </cfRule>
    <cfRule type="cellIs" dxfId="2017" priority="1013" stopIfTrue="1" operator="lessThan">
      <formula>-0.1</formula>
    </cfRule>
    <cfRule type="cellIs" dxfId="2016" priority="1014" stopIfTrue="1" operator="greaterThan">
      <formula>0.1</formula>
    </cfRule>
  </conditionalFormatting>
  <conditionalFormatting sqref="O62 O67">
    <cfRule type="cellIs" dxfId="2015" priority="1009" stopIfTrue="1" operator="between">
      <formula>0.1</formula>
      <formula>1</formula>
    </cfRule>
    <cfRule type="cellIs" dxfId="2014" priority="1010" stopIfTrue="1" operator="between">
      <formula>-1</formula>
      <formula>-0.1</formula>
    </cfRule>
  </conditionalFormatting>
  <conditionalFormatting sqref="O62 O67">
    <cfRule type="cellIs" dxfId="2013" priority="1005" stopIfTrue="1" operator="lessThan">
      <formula>-0.1</formula>
    </cfRule>
    <cfRule type="cellIs" dxfId="2012" priority="1006" stopIfTrue="1" operator="greaterThan">
      <formula>0.1</formula>
    </cfRule>
    <cfRule type="cellIs" dxfId="2011" priority="1007" stopIfTrue="1" operator="lessThan">
      <formula>-0.1</formula>
    </cfRule>
    <cfRule type="cellIs" dxfId="2010" priority="1008" stopIfTrue="1" operator="greaterThan">
      <formula>0.1</formula>
    </cfRule>
  </conditionalFormatting>
  <conditionalFormatting sqref="O83">
    <cfRule type="cellIs" dxfId="2009" priority="999" stopIfTrue="1" operator="between">
      <formula>0.1</formula>
      <formula>1</formula>
    </cfRule>
    <cfRule type="cellIs" dxfId="2008" priority="1000" stopIfTrue="1" operator="between">
      <formula>-1</formula>
      <formula>-0.1</formula>
    </cfRule>
  </conditionalFormatting>
  <conditionalFormatting sqref="O86">
    <cfRule type="cellIs" dxfId="2007" priority="997" stopIfTrue="1" operator="between">
      <formula>0.1</formula>
      <formula>1</formula>
    </cfRule>
    <cfRule type="cellIs" dxfId="2006" priority="998" stopIfTrue="1" operator="between">
      <formula>-1</formula>
      <formula>-0.1</formula>
    </cfRule>
  </conditionalFormatting>
  <conditionalFormatting sqref="O89">
    <cfRule type="cellIs" dxfId="2005" priority="995" stopIfTrue="1" operator="between">
      <formula>0.1</formula>
      <formula>1</formula>
    </cfRule>
    <cfRule type="cellIs" dxfId="2004" priority="996" stopIfTrue="1" operator="between">
      <formula>-1</formula>
      <formula>-0.1</formula>
    </cfRule>
  </conditionalFormatting>
  <conditionalFormatting sqref="O4:O5">
    <cfRule type="cellIs" dxfId="2003" priority="993" stopIfTrue="1" operator="between">
      <formula>0.1</formula>
      <formula>1</formula>
    </cfRule>
    <cfRule type="cellIs" dxfId="2002" priority="994" stopIfTrue="1" operator="between">
      <formula>-1</formula>
      <formula>-0.1</formula>
    </cfRule>
  </conditionalFormatting>
  <conditionalFormatting sqref="O4:O5">
    <cfRule type="cellIs" dxfId="2001" priority="989" stopIfTrue="1" operator="lessThan">
      <formula>-0.1</formula>
    </cfRule>
    <cfRule type="cellIs" dxfId="2000" priority="990" stopIfTrue="1" operator="greaterThan">
      <formula>0.1</formula>
    </cfRule>
    <cfRule type="cellIs" dxfId="1999" priority="991" stopIfTrue="1" operator="lessThan">
      <formula>-0.1</formula>
    </cfRule>
    <cfRule type="cellIs" dxfId="1998" priority="992" stopIfTrue="1" operator="greaterThan">
      <formula>0.1</formula>
    </cfRule>
  </conditionalFormatting>
  <conditionalFormatting sqref="O17">
    <cfRule type="cellIs" dxfId="1997" priority="985" stopIfTrue="1" operator="between">
      <formula>0.1</formula>
      <formula>1</formula>
    </cfRule>
    <cfRule type="cellIs" dxfId="1996" priority="986" stopIfTrue="1" operator="between">
      <formula>-1</formula>
      <formula>-0.1</formula>
    </cfRule>
  </conditionalFormatting>
  <conditionalFormatting sqref="O17">
    <cfRule type="cellIs" dxfId="1995" priority="981" stopIfTrue="1" operator="lessThan">
      <formula>-0.1</formula>
    </cfRule>
    <cfRule type="cellIs" dxfId="1994" priority="982" stopIfTrue="1" operator="greaterThan">
      <formula>0.1</formula>
    </cfRule>
    <cfRule type="cellIs" dxfId="1993" priority="983" stopIfTrue="1" operator="lessThan">
      <formula>-0.1</formula>
    </cfRule>
    <cfRule type="cellIs" dxfId="1992" priority="984" stopIfTrue="1" operator="greaterThan">
      <formula>0.1</formula>
    </cfRule>
  </conditionalFormatting>
  <conditionalFormatting sqref="O17">
    <cfRule type="cellIs" dxfId="1991" priority="979" stopIfTrue="1" operator="between">
      <formula>0.1</formula>
      <formula>1</formula>
    </cfRule>
    <cfRule type="cellIs" dxfId="1990" priority="980" stopIfTrue="1" operator="between">
      <formula>-1</formula>
      <formula>-0.1</formula>
    </cfRule>
  </conditionalFormatting>
  <conditionalFormatting sqref="O82">
    <cfRule type="cellIs" dxfId="1989" priority="949" stopIfTrue="1" operator="lessThan">
      <formula>-0.1</formula>
    </cfRule>
    <cfRule type="cellIs" dxfId="1988" priority="950" stopIfTrue="1" operator="greaterThan">
      <formula>0.1</formula>
    </cfRule>
    <cfRule type="cellIs" dxfId="1987" priority="951" stopIfTrue="1" operator="lessThan">
      <formula>-0.1</formula>
    </cfRule>
    <cfRule type="cellIs" dxfId="1986" priority="952" stopIfTrue="1" operator="greaterThan">
      <formula>0.1</formula>
    </cfRule>
  </conditionalFormatting>
  <conditionalFormatting sqref="O82">
    <cfRule type="cellIs" dxfId="1985" priority="947" stopIfTrue="1" operator="between">
      <formula>0.1</formula>
      <formula>1</formula>
    </cfRule>
    <cfRule type="cellIs" dxfId="1984" priority="948" stopIfTrue="1" operator="between">
      <formula>-1</formula>
      <formula>-0.1</formula>
    </cfRule>
  </conditionalFormatting>
  <conditionalFormatting sqref="O37">
    <cfRule type="cellIs" dxfId="1983" priority="977" stopIfTrue="1" operator="between">
      <formula>0.1</formula>
      <formula>1</formula>
    </cfRule>
    <cfRule type="cellIs" dxfId="1982" priority="978" stopIfTrue="1" operator="between">
      <formula>-1</formula>
      <formula>-0.1</formula>
    </cfRule>
  </conditionalFormatting>
  <conditionalFormatting sqref="O37">
    <cfRule type="cellIs" dxfId="1981" priority="973" stopIfTrue="1" operator="lessThan">
      <formula>-0.1</formula>
    </cfRule>
    <cfRule type="cellIs" dxfId="1980" priority="974" stopIfTrue="1" operator="greaterThan">
      <formula>0.1</formula>
    </cfRule>
    <cfRule type="cellIs" dxfId="1979" priority="975" stopIfTrue="1" operator="lessThan">
      <formula>-0.1</formula>
    </cfRule>
    <cfRule type="cellIs" dxfId="1978" priority="976" stopIfTrue="1" operator="greaterThan">
      <formula>0.1</formula>
    </cfRule>
  </conditionalFormatting>
  <conditionalFormatting sqref="O37">
    <cfRule type="cellIs" dxfId="1977" priority="971" stopIfTrue="1" operator="between">
      <formula>0.1</formula>
      <formula>1</formula>
    </cfRule>
    <cfRule type="cellIs" dxfId="1976" priority="972" stopIfTrue="1" operator="between">
      <formula>-1</formula>
      <formula>-0.1</formula>
    </cfRule>
  </conditionalFormatting>
  <conditionalFormatting sqref="O61">
    <cfRule type="cellIs" dxfId="1975" priority="969" stopIfTrue="1" operator="between">
      <formula>0.1</formula>
      <formula>1</formula>
    </cfRule>
    <cfRule type="cellIs" dxfId="1974" priority="970" stopIfTrue="1" operator="between">
      <formula>-1</formula>
      <formula>-0.1</formula>
    </cfRule>
  </conditionalFormatting>
  <conditionalFormatting sqref="O61">
    <cfRule type="cellIs" dxfId="1973" priority="965" stopIfTrue="1" operator="lessThan">
      <formula>-0.1</formula>
    </cfRule>
    <cfRule type="cellIs" dxfId="1972" priority="966" stopIfTrue="1" operator="greaterThan">
      <formula>0.1</formula>
    </cfRule>
    <cfRule type="cellIs" dxfId="1971" priority="967" stopIfTrue="1" operator="lessThan">
      <formula>-0.1</formula>
    </cfRule>
    <cfRule type="cellIs" dxfId="1970" priority="968" stopIfTrue="1" operator="greaterThan">
      <formula>0.1</formula>
    </cfRule>
  </conditionalFormatting>
  <conditionalFormatting sqref="O71">
    <cfRule type="cellIs" dxfId="1969" priority="961" stopIfTrue="1" operator="between">
      <formula>0.1</formula>
      <formula>1</formula>
    </cfRule>
    <cfRule type="cellIs" dxfId="1968" priority="962" stopIfTrue="1" operator="between">
      <formula>-1</formula>
      <formula>-0.1</formula>
    </cfRule>
  </conditionalFormatting>
  <conditionalFormatting sqref="O71">
    <cfRule type="cellIs" dxfId="1967" priority="957" stopIfTrue="1" operator="lessThan">
      <formula>-0.1</formula>
    </cfRule>
    <cfRule type="cellIs" dxfId="1966" priority="958" stopIfTrue="1" operator="greaterThan">
      <formula>0.1</formula>
    </cfRule>
    <cfRule type="cellIs" dxfId="1965" priority="959" stopIfTrue="1" operator="lessThan">
      <formula>-0.1</formula>
    </cfRule>
    <cfRule type="cellIs" dxfId="1964" priority="960" stopIfTrue="1" operator="greaterThan">
      <formula>0.1</formula>
    </cfRule>
  </conditionalFormatting>
  <conditionalFormatting sqref="O71">
    <cfRule type="cellIs" dxfId="1963" priority="955" stopIfTrue="1" operator="between">
      <formula>0.1</formula>
      <formula>1</formula>
    </cfRule>
    <cfRule type="cellIs" dxfId="1962" priority="956" stopIfTrue="1" operator="between">
      <formula>-1</formula>
      <formula>-0.1</formula>
    </cfRule>
  </conditionalFormatting>
  <conditionalFormatting sqref="O2">
    <cfRule type="cellIs" dxfId="1961" priority="945" stopIfTrue="1" operator="between">
      <formula>0.1</formula>
      <formula>1</formula>
    </cfRule>
    <cfRule type="cellIs" dxfId="1960" priority="946" stopIfTrue="1" operator="between">
      <formula>-1</formula>
      <formula>-0.1</formula>
    </cfRule>
  </conditionalFormatting>
  <conditionalFormatting sqref="O2">
    <cfRule type="cellIs" dxfId="1959" priority="941" stopIfTrue="1" operator="lessThan">
      <formula>-0.1</formula>
    </cfRule>
    <cfRule type="cellIs" dxfId="1958" priority="942" stopIfTrue="1" operator="greaterThan">
      <formula>0.1</formula>
    </cfRule>
    <cfRule type="cellIs" dxfId="1957" priority="943" stopIfTrue="1" operator="lessThan">
      <formula>-0.1</formula>
    </cfRule>
    <cfRule type="cellIs" dxfId="1956" priority="944" stopIfTrue="1" operator="greaterThan">
      <formula>0.1</formula>
    </cfRule>
  </conditionalFormatting>
  <conditionalFormatting sqref="O2">
    <cfRule type="cellIs" dxfId="1955" priority="939" stopIfTrue="1" operator="between">
      <formula>0.1</formula>
      <formula>1</formula>
    </cfRule>
    <cfRule type="cellIs" dxfId="1954" priority="940" stopIfTrue="1" operator="between">
      <formula>-1</formula>
      <formula>-0.1</formula>
    </cfRule>
  </conditionalFormatting>
  <conditionalFormatting sqref="O29:O31">
    <cfRule type="cellIs" dxfId="1953" priority="938" stopIfTrue="1" operator="lessThan">
      <formula>0</formula>
    </cfRule>
  </conditionalFormatting>
  <conditionalFormatting sqref="O29:O31">
    <cfRule type="cellIs" dxfId="1952" priority="936" stopIfTrue="1" operator="between">
      <formula>0.1</formula>
      <formula>1</formula>
    </cfRule>
    <cfRule type="cellIs" dxfId="1951" priority="937" stopIfTrue="1" operator="between">
      <formula>-1</formula>
      <formula>-0.1</formula>
    </cfRule>
  </conditionalFormatting>
  <conditionalFormatting sqref="O29:O31">
    <cfRule type="cellIs" dxfId="1950" priority="932" stopIfTrue="1" operator="lessThan">
      <formula>-0.1</formula>
    </cfRule>
    <cfRule type="cellIs" dxfId="1949" priority="933" stopIfTrue="1" operator="greaterThan">
      <formula>0.1</formula>
    </cfRule>
    <cfRule type="cellIs" dxfId="1948" priority="934" stopIfTrue="1" operator="lessThan">
      <formula>-0.1</formula>
    </cfRule>
    <cfRule type="cellIs" dxfId="1947" priority="935" stopIfTrue="1" operator="greaterThan">
      <formula>0.1</formula>
    </cfRule>
  </conditionalFormatting>
  <conditionalFormatting sqref="O48:O49">
    <cfRule type="cellIs" dxfId="1946" priority="928" stopIfTrue="1" operator="lessThan">
      <formula>-0.1</formula>
    </cfRule>
    <cfRule type="cellIs" dxfId="1945" priority="929" stopIfTrue="1" operator="greaterThan">
      <formula>0.1</formula>
    </cfRule>
    <cfRule type="cellIs" dxfId="1944" priority="930" stopIfTrue="1" operator="lessThan">
      <formula>-0.1</formula>
    </cfRule>
    <cfRule type="cellIs" dxfId="1943" priority="931" stopIfTrue="1" operator="greaterThan">
      <formula>0.1</formula>
    </cfRule>
  </conditionalFormatting>
  <conditionalFormatting sqref="O48:O49">
    <cfRule type="cellIs" dxfId="1942" priority="920" stopIfTrue="1" operator="between">
      <formula>0.1</formula>
      <formula>1</formula>
    </cfRule>
    <cfRule type="cellIs" dxfId="1941" priority="921" stopIfTrue="1" operator="between">
      <formula>-1</formula>
      <formula>-0.1</formula>
    </cfRule>
  </conditionalFormatting>
  <conditionalFormatting sqref="O48:O49">
    <cfRule type="cellIs" dxfId="1940" priority="916" stopIfTrue="1" operator="lessThan">
      <formula>-0.1</formula>
    </cfRule>
    <cfRule type="cellIs" dxfId="1939" priority="917" stopIfTrue="1" operator="greaterThan">
      <formula>0.1</formula>
    </cfRule>
    <cfRule type="cellIs" dxfId="1938" priority="918" stopIfTrue="1" operator="lessThan">
      <formula>-0.1</formula>
    </cfRule>
    <cfRule type="cellIs" dxfId="1937" priority="919" stopIfTrue="1" operator="greaterThan">
      <formula>0.1</formula>
    </cfRule>
  </conditionalFormatting>
  <conditionalFormatting sqref="O48:O49">
    <cfRule type="cellIs" dxfId="1936" priority="926" stopIfTrue="1" operator="between">
      <formula>0.1</formula>
      <formula>1</formula>
    </cfRule>
    <cfRule type="cellIs" dxfId="1935" priority="927" stopIfTrue="1" operator="between">
      <formula>-1</formula>
      <formula>-0.1</formula>
    </cfRule>
  </conditionalFormatting>
  <conditionalFormatting sqref="O48:O49">
    <cfRule type="cellIs" dxfId="1934" priority="922" stopIfTrue="1" operator="lessThan">
      <formula>-0.1</formula>
    </cfRule>
    <cfRule type="cellIs" dxfId="1933" priority="923" stopIfTrue="1" operator="greaterThan">
      <formula>0.1</formula>
    </cfRule>
    <cfRule type="cellIs" dxfId="1932" priority="924" stopIfTrue="1" operator="lessThan">
      <formula>-0.1</formula>
    </cfRule>
    <cfRule type="cellIs" dxfId="1931" priority="925" stopIfTrue="1" operator="greaterThan">
      <formula>0.1</formula>
    </cfRule>
  </conditionalFormatting>
  <conditionalFormatting sqref="O48">
    <cfRule type="cellIs" dxfId="1930" priority="908" stopIfTrue="1" operator="between">
      <formula>0.1</formula>
      <formula>1</formula>
    </cfRule>
    <cfRule type="cellIs" dxfId="1929" priority="909" stopIfTrue="1" operator="between">
      <formula>-1</formula>
      <formula>-0.1</formula>
    </cfRule>
  </conditionalFormatting>
  <conditionalFormatting sqref="O41">
    <cfRule type="cellIs" dxfId="1928" priority="904" stopIfTrue="1" operator="between">
      <formula>0.1</formula>
      <formula>1</formula>
    </cfRule>
    <cfRule type="cellIs" dxfId="1927" priority="905" stopIfTrue="1" operator="between">
      <formula>-1</formula>
      <formula>-0.1</formula>
    </cfRule>
  </conditionalFormatting>
  <conditionalFormatting sqref="O38">
    <cfRule type="cellIs" dxfId="1926" priority="902" stopIfTrue="1" operator="between">
      <formula>0.1</formula>
      <formula>1</formula>
    </cfRule>
    <cfRule type="cellIs" dxfId="1925" priority="903" stopIfTrue="1" operator="between">
      <formula>-1</formula>
      <formula>-0.1</formula>
    </cfRule>
  </conditionalFormatting>
  <conditionalFormatting sqref="O32">
    <cfRule type="cellIs" dxfId="1924" priority="900" stopIfTrue="1" operator="between">
      <formula>0.1</formula>
      <formula>1</formula>
    </cfRule>
    <cfRule type="cellIs" dxfId="1923" priority="901" stopIfTrue="1" operator="between">
      <formula>-1</formula>
      <formula>-0.1</formula>
    </cfRule>
  </conditionalFormatting>
  <conditionalFormatting sqref="O28">
    <cfRule type="cellIs" dxfId="1922" priority="898" stopIfTrue="1" operator="between">
      <formula>0.1</formula>
      <formula>1</formula>
    </cfRule>
    <cfRule type="cellIs" dxfId="1921" priority="899" stopIfTrue="1" operator="between">
      <formula>-1</formula>
      <formula>-0.1</formula>
    </cfRule>
  </conditionalFormatting>
  <conditionalFormatting sqref="O21">
    <cfRule type="cellIs" dxfId="1920" priority="896" stopIfTrue="1" operator="between">
      <formula>0.1</formula>
      <formula>1</formula>
    </cfRule>
    <cfRule type="cellIs" dxfId="1919" priority="897" stopIfTrue="1" operator="between">
      <formula>-1</formula>
      <formula>-0.1</formula>
    </cfRule>
  </conditionalFormatting>
  <conditionalFormatting sqref="O12">
    <cfRule type="cellIs" dxfId="1918" priority="892" stopIfTrue="1" operator="between">
      <formula>0.1</formula>
      <formula>1</formula>
    </cfRule>
    <cfRule type="cellIs" dxfId="1917" priority="893" stopIfTrue="1" operator="between">
      <formula>-1</formula>
      <formula>-0.1</formula>
    </cfRule>
  </conditionalFormatting>
  <conditionalFormatting sqref="O3">
    <cfRule type="cellIs" dxfId="1916" priority="890" stopIfTrue="1" operator="between">
      <formula>0.1</formula>
      <formula>1</formula>
    </cfRule>
    <cfRule type="cellIs" dxfId="1915" priority="891" stopIfTrue="1" operator="between">
      <formula>-1</formula>
      <formula>-0.1</formula>
    </cfRule>
  </conditionalFormatting>
  <conditionalFormatting sqref="O9:O11">
    <cfRule type="cellIs" dxfId="1914" priority="887" stopIfTrue="1" operator="lessThan">
      <formula>0</formula>
    </cfRule>
  </conditionalFormatting>
  <conditionalFormatting sqref="O9:O11">
    <cfRule type="cellIs" dxfId="1913" priority="888" stopIfTrue="1" operator="between">
      <formula>0.1</formula>
      <formula>1</formula>
    </cfRule>
    <cfRule type="cellIs" dxfId="1912" priority="889" stopIfTrue="1" operator="between">
      <formula>-1</formula>
      <formula>-0.1</formula>
    </cfRule>
  </conditionalFormatting>
  <conditionalFormatting sqref="O9:O11">
    <cfRule type="cellIs" dxfId="1911" priority="883" stopIfTrue="1" operator="lessThan">
      <formula>-0.1</formula>
    </cfRule>
    <cfRule type="cellIs" dxfId="1910" priority="884" stopIfTrue="1" operator="greaterThan">
      <formula>0.1</formula>
    </cfRule>
    <cfRule type="cellIs" dxfId="1909" priority="885" stopIfTrue="1" operator="lessThan">
      <formula>-0.1</formula>
    </cfRule>
    <cfRule type="cellIs" dxfId="1908" priority="886" stopIfTrue="1" operator="greaterThan">
      <formula>0.1</formula>
    </cfRule>
  </conditionalFormatting>
  <conditionalFormatting sqref="O9:O11">
    <cfRule type="cellIs" dxfId="1907" priority="881" stopIfTrue="1" operator="between">
      <formula>0.1</formula>
      <formula>1</formula>
    </cfRule>
    <cfRule type="cellIs" dxfId="1906" priority="882" stopIfTrue="1" operator="between">
      <formula>-1</formula>
      <formula>-0.1</formula>
    </cfRule>
  </conditionalFormatting>
  <conditionalFormatting sqref="O9:O11">
    <cfRule type="cellIs" dxfId="1905" priority="877" stopIfTrue="1" operator="lessThan">
      <formula>-0.1</formula>
    </cfRule>
    <cfRule type="cellIs" dxfId="1904" priority="878" stopIfTrue="1" operator="greaterThan">
      <formula>0.1</formula>
    </cfRule>
    <cfRule type="cellIs" dxfId="1903" priority="879" stopIfTrue="1" operator="lessThan">
      <formula>-0.1</formula>
    </cfRule>
    <cfRule type="cellIs" dxfId="1902" priority="880" stopIfTrue="1" operator="greaterThan">
      <formula>0.1</formula>
    </cfRule>
  </conditionalFormatting>
  <conditionalFormatting sqref="O6">
    <cfRule type="cellIs" dxfId="1901" priority="875" stopIfTrue="1" operator="between">
      <formula>0.1</formula>
      <formula>1</formula>
    </cfRule>
    <cfRule type="cellIs" dxfId="1900" priority="876" stopIfTrue="1" operator="between">
      <formula>-1</formula>
      <formula>-0.1</formula>
    </cfRule>
  </conditionalFormatting>
  <conditionalFormatting sqref="E27:F27 E39:F39">
    <cfRule type="cellIs" dxfId="1899" priority="874" stopIfTrue="1" operator="lessThan">
      <formula>-0.1</formula>
    </cfRule>
  </conditionalFormatting>
  <conditionalFormatting sqref="E27:F27 E39:F39">
    <cfRule type="cellIs" dxfId="1898" priority="873" stopIfTrue="1" operator="greaterThan">
      <formula xml:space="preserve"> 0.1</formula>
    </cfRule>
  </conditionalFormatting>
  <conditionalFormatting sqref="T27 T39">
    <cfRule type="cellIs" dxfId="1897" priority="871" stopIfTrue="1" operator="lessThan">
      <formula>-0.2</formula>
    </cfRule>
    <cfRule type="cellIs" dxfId="1896" priority="872" stopIfTrue="1" operator="greaterThan">
      <formula>0.2</formula>
    </cfRule>
  </conditionalFormatting>
  <conditionalFormatting sqref="F27 F39">
    <cfRule type="cellIs" dxfId="1895" priority="869" stopIfTrue="1" operator="lessThan">
      <formula>-0.2</formula>
    </cfRule>
    <cfRule type="cellIs" dxfId="1894" priority="870" stopIfTrue="1" operator="greaterThan">
      <formula>0.2</formula>
    </cfRule>
  </conditionalFormatting>
  <conditionalFormatting sqref="S24">
    <cfRule type="cellIs" dxfId="1893" priority="867" stopIfTrue="1" operator="lessThan">
      <formula>-0.2</formula>
    </cfRule>
    <cfRule type="cellIs" dxfId="1892" priority="868" stopIfTrue="1" operator="greaterThan">
      <formula>0.2</formula>
    </cfRule>
  </conditionalFormatting>
  <conditionalFormatting sqref="E24:F24">
    <cfRule type="cellIs" dxfId="1891" priority="865" stopIfTrue="1" operator="lessThan">
      <formula>-0.2</formula>
    </cfRule>
    <cfRule type="cellIs" dxfId="1890" priority="866" stopIfTrue="1" operator="greaterThan">
      <formula>0.2</formula>
    </cfRule>
  </conditionalFormatting>
  <conditionalFormatting sqref="O27 O39">
    <cfRule type="cellIs" dxfId="1889" priority="864" stopIfTrue="1" operator="lessThan">
      <formula>0</formula>
    </cfRule>
  </conditionalFormatting>
  <conditionalFormatting sqref="O27 O39">
    <cfRule type="cellIs" dxfId="1888" priority="862" stopIfTrue="1" operator="between">
      <formula>0.1</formula>
      <formula>1</formula>
    </cfRule>
    <cfRule type="cellIs" dxfId="1887" priority="863" stopIfTrue="1" operator="between">
      <formula>-1</formula>
      <formula>-0.1</formula>
    </cfRule>
  </conditionalFormatting>
  <conditionalFormatting sqref="O27 O39">
    <cfRule type="cellIs" dxfId="1886" priority="858" stopIfTrue="1" operator="lessThan">
      <formula>-0.1</formula>
    </cfRule>
    <cfRule type="cellIs" dxfId="1885" priority="859" stopIfTrue="1" operator="greaterThan">
      <formula>0.1</formula>
    </cfRule>
    <cfRule type="cellIs" dxfId="1884" priority="860" stopIfTrue="1" operator="lessThan">
      <formula>-0.1</formula>
    </cfRule>
    <cfRule type="cellIs" dxfId="1883" priority="861" stopIfTrue="1" operator="greaterThan">
      <formula>0.1</formula>
    </cfRule>
  </conditionalFormatting>
  <conditionalFormatting sqref="O24">
    <cfRule type="cellIs" dxfId="1882" priority="856" stopIfTrue="1" operator="between">
      <formula>0.1</formula>
      <formula>1</formula>
    </cfRule>
    <cfRule type="cellIs" dxfId="1881" priority="857" stopIfTrue="1" operator="between">
      <formula>-1</formula>
      <formula>-0.1</formula>
    </cfRule>
  </conditionalFormatting>
  <conditionalFormatting sqref="E47:F47">
    <cfRule type="cellIs" dxfId="1880" priority="853" stopIfTrue="1" operator="lessThan">
      <formula>-0.1</formula>
    </cfRule>
  </conditionalFormatting>
  <conditionalFormatting sqref="E47:F47">
    <cfRule type="cellIs" dxfId="1879" priority="852" stopIfTrue="1" operator="greaterThan">
      <formula xml:space="preserve"> 0.1</formula>
    </cfRule>
  </conditionalFormatting>
  <conditionalFormatting sqref="S47">
    <cfRule type="cellIs" dxfId="1878" priority="854" stopIfTrue="1" operator="between">
      <formula>0.2</formula>
      <formula>1</formula>
    </cfRule>
    <cfRule type="cellIs" dxfId="1877" priority="855" stopIfTrue="1" operator="between">
      <formula>-1</formula>
      <formula>-0.2</formula>
    </cfRule>
  </conditionalFormatting>
  <conditionalFormatting sqref="T47">
    <cfRule type="cellIs" dxfId="1876" priority="850" stopIfTrue="1" operator="lessThan">
      <formula>-0.2</formula>
    </cfRule>
    <cfRule type="cellIs" dxfId="1875" priority="851" stopIfTrue="1" operator="greaterThan">
      <formula>0.2</formula>
    </cfRule>
  </conditionalFormatting>
  <conditionalFormatting sqref="F47">
    <cfRule type="cellIs" dxfId="1874" priority="848" stopIfTrue="1" operator="lessThan">
      <formula>-0.2</formula>
    </cfRule>
    <cfRule type="cellIs" dxfId="1873" priority="849" stopIfTrue="1" operator="greaterThan">
      <formula>0.2</formula>
    </cfRule>
  </conditionalFormatting>
  <conditionalFormatting sqref="E47:F47">
    <cfRule type="cellIs" dxfId="1872" priority="847" stopIfTrue="1" operator="lessThan">
      <formula>-0.1</formula>
    </cfRule>
  </conditionalFormatting>
  <conditionalFormatting sqref="E47:F47">
    <cfRule type="cellIs" dxfId="1871" priority="846" stopIfTrue="1" operator="greaterThan">
      <formula xml:space="preserve"> 0.1</formula>
    </cfRule>
  </conditionalFormatting>
  <conditionalFormatting sqref="S47">
    <cfRule type="cellIs" dxfId="1870" priority="844" stopIfTrue="1" operator="between">
      <formula>0.2</formula>
      <formula>1</formula>
    </cfRule>
    <cfRule type="cellIs" dxfId="1869" priority="845" stopIfTrue="1" operator="between">
      <formula>-1</formula>
      <formula>-0.2</formula>
    </cfRule>
  </conditionalFormatting>
  <conditionalFormatting sqref="E47:F47">
    <cfRule type="cellIs" dxfId="1868" priority="843" stopIfTrue="1" operator="lessThan">
      <formula>-0.1</formula>
    </cfRule>
  </conditionalFormatting>
  <conditionalFormatting sqref="E47:F47">
    <cfRule type="cellIs" dxfId="1867" priority="842" stopIfTrue="1" operator="greaterThan">
      <formula xml:space="preserve"> 0.1</formula>
    </cfRule>
  </conditionalFormatting>
  <conditionalFormatting sqref="E46:F47">
    <cfRule type="cellIs" dxfId="1866" priority="841" stopIfTrue="1" operator="lessThan">
      <formula>-0.1</formula>
    </cfRule>
  </conditionalFormatting>
  <conditionalFormatting sqref="E46:F47">
    <cfRule type="cellIs" dxfId="1865" priority="840" stopIfTrue="1" operator="greaterThan">
      <formula xml:space="preserve"> 0.1</formula>
    </cfRule>
  </conditionalFormatting>
  <conditionalFormatting sqref="T46:T47">
    <cfRule type="cellIs" dxfId="1864" priority="834" stopIfTrue="1" operator="lessThan">
      <formula>-0.2</formula>
    </cfRule>
    <cfRule type="cellIs" dxfId="1863" priority="835" stopIfTrue="1" operator="greaterThan">
      <formula>0.2</formula>
    </cfRule>
  </conditionalFormatting>
  <conditionalFormatting sqref="F46:F47">
    <cfRule type="cellIs" dxfId="1862" priority="832" stopIfTrue="1" operator="lessThan">
      <formula>-0.2</formula>
    </cfRule>
    <cfRule type="cellIs" dxfId="1861" priority="833" stopIfTrue="1" operator="greaterThan">
      <formula>0.2</formula>
    </cfRule>
  </conditionalFormatting>
  <conditionalFormatting sqref="E46:F47">
    <cfRule type="cellIs" dxfId="1860" priority="831" stopIfTrue="1" operator="lessThan">
      <formula>-0.1</formula>
    </cfRule>
  </conditionalFormatting>
  <conditionalFormatting sqref="E46:F47">
    <cfRule type="cellIs" dxfId="1859" priority="830" stopIfTrue="1" operator="greaterThan">
      <formula xml:space="preserve"> 0.1</formula>
    </cfRule>
  </conditionalFormatting>
  <conditionalFormatting sqref="S46:S47">
    <cfRule type="cellIs" dxfId="1858" priority="838" stopIfTrue="1" operator="between">
      <formula>0.2</formula>
      <formula>1</formula>
    </cfRule>
    <cfRule type="cellIs" dxfId="1857" priority="839" stopIfTrue="1" operator="between">
      <formula>-1</formula>
      <formula>-0.2</formula>
    </cfRule>
  </conditionalFormatting>
  <conditionalFormatting sqref="E46:F47">
    <cfRule type="cellIs" dxfId="1856" priority="837" stopIfTrue="1" operator="lessThan">
      <formula>-0.1</formula>
    </cfRule>
  </conditionalFormatting>
  <conditionalFormatting sqref="E46:F47">
    <cfRule type="cellIs" dxfId="1855" priority="836" stopIfTrue="1" operator="greaterThan">
      <formula xml:space="preserve"> 0.1</formula>
    </cfRule>
  </conditionalFormatting>
  <conditionalFormatting sqref="S46">
    <cfRule type="cellIs" dxfId="1854" priority="828" stopIfTrue="1" operator="lessThan">
      <formula>-0.2</formula>
    </cfRule>
    <cfRule type="cellIs" dxfId="1853" priority="829" stopIfTrue="1" operator="greaterThan">
      <formula>0.2</formula>
    </cfRule>
  </conditionalFormatting>
  <conditionalFormatting sqref="E46:F46">
    <cfRule type="cellIs" dxfId="1852" priority="826" stopIfTrue="1" operator="lessThan">
      <formula>-0.2</formula>
    </cfRule>
    <cfRule type="cellIs" dxfId="1851" priority="827" stopIfTrue="1" operator="greaterThan">
      <formula>0.2</formula>
    </cfRule>
  </conditionalFormatting>
  <conditionalFormatting sqref="O47">
    <cfRule type="cellIs" dxfId="1850" priority="824" stopIfTrue="1" operator="between">
      <formula>0.1</formula>
      <formula>1</formula>
    </cfRule>
    <cfRule type="cellIs" dxfId="1849" priority="825" stopIfTrue="1" operator="between">
      <formula>-1</formula>
      <formula>-0.1</formula>
    </cfRule>
  </conditionalFormatting>
  <conditionalFormatting sqref="O47">
    <cfRule type="cellIs" dxfId="1848" priority="820" stopIfTrue="1" operator="lessThan">
      <formula>-0.1</formula>
    </cfRule>
    <cfRule type="cellIs" dxfId="1847" priority="821" stopIfTrue="1" operator="greaterThan">
      <formula>0.1</formula>
    </cfRule>
    <cfRule type="cellIs" dxfId="1846" priority="822" stopIfTrue="1" operator="lessThan">
      <formula>-0.1</formula>
    </cfRule>
    <cfRule type="cellIs" dxfId="1845" priority="823" stopIfTrue="1" operator="greaterThan">
      <formula>0.1</formula>
    </cfRule>
  </conditionalFormatting>
  <conditionalFormatting sqref="O47">
    <cfRule type="cellIs" dxfId="1844" priority="818" stopIfTrue="1" operator="between">
      <formula>0.1</formula>
      <formula>1</formula>
    </cfRule>
    <cfRule type="cellIs" dxfId="1843" priority="819" stopIfTrue="1" operator="between">
      <formula>-1</formula>
      <formula>-0.1</formula>
    </cfRule>
  </conditionalFormatting>
  <conditionalFormatting sqref="O47">
    <cfRule type="cellIs" dxfId="1842" priority="814" stopIfTrue="1" operator="lessThan">
      <formula>-0.1</formula>
    </cfRule>
    <cfRule type="cellIs" dxfId="1841" priority="815" stopIfTrue="1" operator="greaterThan">
      <formula>0.1</formula>
    </cfRule>
    <cfRule type="cellIs" dxfId="1840" priority="816" stopIfTrue="1" operator="lessThan">
      <formula>-0.1</formula>
    </cfRule>
    <cfRule type="cellIs" dxfId="1839" priority="817" stopIfTrue="1" operator="greaterThan">
      <formula>0.1</formula>
    </cfRule>
  </conditionalFormatting>
  <conditionalFormatting sqref="O47">
    <cfRule type="cellIs" dxfId="1838" priority="812" stopIfTrue="1" operator="between">
      <formula>0.1</formula>
      <formula>1</formula>
    </cfRule>
    <cfRule type="cellIs" dxfId="1837" priority="813" stopIfTrue="1" operator="between">
      <formula>-1</formula>
      <formula>-0.1</formula>
    </cfRule>
  </conditionalFormatting>
  <conditionalFormatting sqref="O47">
    <cfRule type="cellIs" dxfId="1836" priority="808" stopIfTrue="1" operator="lessThan">
      <formula>-0.1</formula>
    </cfRule>
    <cfRule type="cellIs" dxfId="1835" priority="809" stopIfTrue="1" operator="greaterThan">
      <formula>0.1</formula>
    </cfRule>
    <cfRule type="cellIs" dxfId="1834" priority="810" stopIfTrue="1" operator="lessThan">
      <formula>-0.1</formula>
    </cfRule>
    <cfRule type="cellIs" dxfId="1833" priority="811" stopIfTrue="1" operator="greaterThan">
      <formula>0.1</formula>
    </cfRule>
  </conditionalFormatting>
  <conditionalFormatting sqref="O46:O47">
    <cfRule type="cellIs" dxfId="1832" priority="804" stopIfTrue="1" operator="lessThan">
      <formula>-0.1</formula>
    </cfRule>
    <cfRule type="cellIs" dxfId="1831" priority="805" stopIfTrue="1" operator="greaterThan">
      <formula>0.1</formula>
    </cfRule>
    <cfRule type="cellIs" dxfId="1830" priority="806" stopIfTrue="1" operator="lessThan">
      <formula>-0.1</formula>
    </cfRule>
    <cfRule type="cellIs" dxfId="1829" priority="807" stopIfTrue="1" operator="greaterThan">
      <formula>0.1</formula>
    </cfRule>
  </conditionalFormatting>
  <conditionalFormatting sqref="O46:O47">
    <cfRule type="cellIs" dxfId="1828" priority="796" stopIfTrue="1" operator="between">
      <formula>0.1</formula>
      <formula>1</formula>
    </cfRule>
    <cfRule type="cellIs" dxfId="1827" priority="797" stopIfTrue="1" operator="between">
      <formula>-1</formula>
      <formula>-0.1</formula>
    </cfRule>
  </conditionalFormatting>
  <conditionalFormatting sqref="O46:O47">
    <cfRule type="cellIs" dxfId="1826" priority="792" stopIfTrue="1" operator="lessThan">
      <formula>-0.1</formula>
    </cfRule>
    <cfRule type="cellIs" dxfId="1825" priority="793" stopIfTrue="1" operator="greaterThan">
      <formula>0.1</formula>
    </cfRule>
    <cfRule type="cellIs" dxfId="1824" priority="794" stopIfTrue="1" operator="lessThan">
      <formula>-0.1</formula>
    </cfRule>
    <cfRule type="cellIs" dxfId="1823" priority="795" stopIfTrue="1" operator="greaterThan">
      <formula>0.1</formula>
    </cfRule>
  </conditionalFormatting>
  <conditionalFormatting sqref="O46:O47">
    <cfRule type="cellIs" dxfId="1822" priority="802" stopIfTrue="1" operator="between">
      <formula>0.1</formula>
      <formula>1</formula>
    </cfRule>
    <cfRule type="cellIs" dxfId="1821" priority="803" stopIfTrue="1" operator="between">
      <formula>-1</formula>
      <formula>-0.1</formula>
    </cfRule>
  </conditionalFormatting>
  <conditionalFormatting sqref="O46:O47">
    <cfRule type="cellIs" dxfId="1820" priority="798" stopIfTrue="1" operator="lessThan">
      <formula>-0.1</formula>
    </cfRule>
    <cfRule type="cellIs" dxfId="1819" priority="799" stopIfTrue="1" operator="greaterThan">
      <formula>0.1</formula>
    </cfRule>
    <cfRule type="cellIs" dxfId="1818" priority="800" stopIfTrue="1" operator="lessThan">
      <formula>-0.1</formula>
    </cfRule>
    <cfRule type="cellIs" dxfId="1817" priority="801" stopIfTrue="1" operator="greaterThan">
      <formula>0.1</formula>
    </cfRule>
  </conditionalFormatting>
  <conditionalFormatting sqref="O46">
    <cfRule type="cellIs" dxfId="1816" priority="790" stopIfTrue="1" operator="between">
      <formula>0.1</formula>
      <formula>1</formula>
    </cfRule>
    <cfRule type="cellIs" dxfId="1815" priority="791" stopIfTrue="1" operator="between">
      <formula>-1</formula>
      <formula>-0.1</formula>
    </cfRule>
  </conditionalFormatting>
  <conditionalFormatting sqref="J49:J50">
    <cfRule type="cellIs" dxfId="1814" priority="789" stopIfTrue="1" operator="lessThan">
      <formula>-0.1</formula>
    </cfRule>
  </conditionalFormatting>
  <conditionalFormatting sqref="J49:J50">
    <cfRule type="cellIs" dxfId="1813" priority="788" stopIfTrue="1" operator="greaterThan">
      <formula xml:space="preserve"> 0.1</formula>
    </cfRule>
  </conditionalFormatting>
  <conditionalFormatting sqref="J94 J92 J87:J88 J19:J20 J2 J62 J29:J31 J4:J5 J67">
    <cfRule type="cellIs" dxfId="1812" priority="785" stopIfTrue="1" operator="lessThan">
      <formula>-0.1</formula>
    </cfRule>
  </conditionalFormatting>
  <conditionalFormatting sqref="J94 J92 J87:J88 J19:J20 J2 J62 J29:J31 J4:J5 J67">
    <cfRule type="cellIs" dxfId="1811" priority="784" stopIfTrue="1" operator="greaterThan">
      <formula xml:space="preserve"> 0.1</formula>
    </cfRule>
  </conditionalFormatting>
  <conditionalFormatting sqref="J67">
    <cfRule type="cellIs" dxfId="1810" priority="783" stopIfTrue="1" operator="lessThan">
      <formula>-0.1</formula>
    </cfRule>
  </conditionalFormatting>
  <conditionalFormatting sqref="J67">
    <cfRule type="cellIs" dxfId="1809" priority="782" stopIfTrue="1" operator="greaterThan">
      <formula xml:space="preserve"> 0.1</formula>
    </cfRule>
  </conditionalFormatting>
  <conditionalFormatting sqref="J62">
    <cfRule type="cellIs" dxfId="1808" priority="781" stopIfTrue="1" operator="lessThan">
      <formula>-0.1</formula>
    </cfRule>
  </conditionalFormatting>
  <conditionalFormatting sqref="J62">
    <cfRule type="cellIs" dxfId="1807" priority="780" stopIfTrue="1" operator="greaterThan">
      <formula xml:space="preserve"> 0.1</formula>
    </cfRule>
  </conditionalFormatting>
  <conditionalFormatting sqref="J49">
    <cfRule type="cellIs" dxfId="1806" priority="779" stopIfTrue="1" operator="lessThan">
      <formula>-0.1</formula>
    </cfRule>
  </conditionalFormatting>
  <conditionalFormatting sqref="J49">
    <cfRule type="cellIs" dxfId="1805" priority="778" stopIfTrue="1" operator="greaterThan">
      <formula xml:space="preserve"> 0.1</formula>
    </cfRule>
  </conditionalFormatting>
  <conditionalFormatting sqref="J70">
    <cfRule type="cellIs" dxfId="1804" priority="777" stopIfTrue="1" operator="lessThan">
      <formula>-0.1</formula>
    </cfRule>
  </conditionalFormatting>
  <conditionalFormatting sqref="J70">
    <cfRule type="cellIs" dxfId="1803" priority="776" stopIfTrue="1" operator="greaterThan">
      <formula xml:space="preserve"> 0.1</formula>
    </cfRule>
  </conditionalFormatting>
  <conditionalFormatting sqref="J62 J67">
    <cfRule type="cellIs" dxfId="1802" priority="775" stopIfTrue="1" operator="lessThan">
      <formula>-0.1</formula>
    </cfRule>
  </conditionalFormatting>
  <conditionalFormatting sqref="J62 J67">
    <cfRule type="cellIs" dxfId="1801" priority="774" stopIfTrue="1" operator="greaterThan">
      <formula xml:space="preserve"> 0.1</formula>
    </cfRule>
  </conditionalFormatting>
  <conditionalFormatting sqref="J83">
    <cfRule type="cellIs" dxfId="1800" priority="772" stopIfTrue="1" operator="lessThan">
      <formula>-0.2</formula>
    </cfRule>
    <cfRule type="cellIs" dxfId="1799" priority="773" stopIfTrue="1" operator="greaterThan">
      <formula>0.2</formula>
    </cfRule>
  </conditionalFormatting>
  <conditionalFormatting sqref="J27 J39">
    <cfRule type="cellIs" dxfId="1798" priority="707" stopIfTrue="1" operator="lessThan">
      <formula>-0.1</formula>
    </cfRule>
  </conditionalFormatting>
  <conditionalFormatting sqref="J27 J39">
    <cfRule type="cellIs" dxfId="1797" priority="706" stopIfTrue="1" operator="greaterThan">
      <formula xml:space="preserve"> 0.1</formula>
    </cfRule>
  </conditionalFormatting>
  <conditionalFormatting sqref="J86">
    <cfRule type="cellIs" dxfId="1796" priority="770" stopIfTrue="1" operator="lessThan">
      <formula>-0.2</formula>
    </cfRule>
    <cfRule type="cellIs" dxfId="1795" priority="771" stopIfTrue="1" operator="greaterThan">
      <formula>0.2</formula>
    </cfRule>
  </conditionalFormatting>
  <conditionalFormatting sqref="J89">
    <cfRule type="cellIs" dxfId="1794" priority="768" stopIfTrue="1" operator="lessThan">
      <formula>-0.2</formula>
    </cfRule>
    <cfRule type="cellIs" dxfId="1793" priority="769" stopIfTrue="1" operator="greaterThan">
      <formula>0.2</formula>
    </cfRule>
  </conditionalFormatting>
  <conditionalFormatting sqref="J4:J5">
    <cfRule type="cellIs" dxfId="1792" priority="767" stopIfTrue="1" operator="lessThan">
      <formula>-0.1</formula>
    </cfRule>
  </conditionalFormatting>
  <conditionalFormatting sqref="J4:J5">
    <cfRule type="cellIs" dxfId="1791" priority="766" stopIfTrue="1" operator="greaterThan">
      <formula xml:space="preserve"> 0.1</formula>
    </cfRule>
  </conditionalFormatting>
  <conditionalFormatting sqref="J17">
    <cfRule type="cellIs" dxfId="1790" priority="765" stopIfTrue="1" operator="lessThan">
      <formula>-0.1</formula>
    </cfRule>
  </conditionalFormatting>
  <conditionalFormatting sqref="J17">
    <cfRule type="cellIs" dxfId="1789" priority="764" stopIfTrue="1" operator="greaterThan">
      <formula xml:space="preserve"> 0.1</formula>
    </cfRule>
  </conditionalFormatting>
  <conditionalFormatting sqref="J17">
    <cfRule type="cellIs" dxfId="1788" priority="762" stopIfTrue="1" operator="between">
      <formula>0.2</formula>
      <formula>1</formula>
    </cfRule>
    <cfRule type="cellIs" dxfId="1787" priority="763" stopIfTrue="1" operator="between">
      <formula>-1</formula>
      <formula>-0.2</formula>
    </cfRule>
  </conditionalFormatting>
  <conditionalFormatting sqref="J82">
    <cfRule type="cellIs" dxfId="1786" priority="749" stopIfTrue="1" operator="lessThan">
      <formula>-0.1</formula>
    </cfRule>
  </conditionalFormatting>
  <conditionalFormatting sqref="J82">
    <cfRule type="cellIs" dxfId="1785" priority="748" stopIfTrue="1" operator="greaterThan">
      <formula xml:space="preserve"> 0.1</formula>
    </cfRule>
  </conditionalFormatting>
  <conditionalFormatting sqref="J82">
    <cfRule type="cellIs" dxfId="1784" priority="746" stopIfTrue="1" operator="between">
      <formula>0.2</formula>
      <formula>1</formula>
    </cfRule>
    <cfRule type="cellIs" dxfId="1783" priority="747" stopIfTrue="1" operator="between">
      <formula>-1</formula>
      <formula>-0.2</formula>
    </cfRule>
  </conditionalFormatting>
  <conditionalFormatting sqref="J37">
    <cfRule type="cellIs" dxfId="1782" priority="761" stopIfTrue="1" operator="lessThan">
      <formula>-0.1</formula>
    </cfRule>
  </conditionalFormatting>
  <conditionalFormatting sqref="J37">
    <cfRule type="cellIs" dxfId="1781" priority="760" stopIfTrue="1" operator="greaterThan">
      <formula xml:space="preserve"> 0.1</formula>
    </cfRule>
  </conditionalFormatting>
  <conditionalFormatting sqref="J37">
    <cfRule type="cellIs" dxfId="1780" priority="758" stopIfTrue="1" operator="between">
      <formula>0.2</formula>
      <formula>1</formula>
    </cfRule>
    <cfRule type="cellIs" dxfId="1779" priority="759" stopIfTrue="1" operator="between">
      <formula>-1</formula>
      <formula>-0.2</formula>
    </cfRule>
  </conditionalFormatting>
  <conditionalFormatting sqref="J61">
    <cfRule type="cellIs" dxfId="1778" priority="757" stopIfTrue="1" operator="lessThan">
      <formula>-0.1</formula>
    </cfRule>
  </conditionalFormatting>
  <conditionalFormatting sqref="J61">
    <cfRule type="cellIs" dxfId="1777" priority="756" stopIfTrue="1" operator="greaterThan">
      <formula xml:space="preserve"> 0.1</formula>
    </cfRule>
  </conditionalFormatting>
  <conditionalFormatting sqref="J61">
    <cfRule type="cellIs" dxfId="1776" priority="754" stopIfTrue="1" operator="between">
      <formula>0.2</formula>
      <formula>1</formula>
    </cfRule>
    <cfRule type="cellIs" dxfId="1775" priority="755" stopIfTrue="1" operator="between">
      <formula>-1</formula>
      <formula>-0.2</formula>
    </cfRule>
  </conditionalFormatting>
  <conditionalFormatting sqref="J71">
    <cfRule type="cellIs" dxfId="1774" priority="753" stopIfTrue="1" operator="lessThan">
      <formula>-0.1</formula>
    </cfRule>
  </conditionalFormatting>
  <conditionalFormatting sqref="J71">
    <cfRule type="cellIs" dxfId="1773" priority="752" stopIfTrue="1" operator="greaterThan">
      <formula xml:space="preserve"> 0.1</formula>
    </cfRule>
  </conditionalFormatting>
  <conditionalFormatting sqref="J71">
    <cfRule type="cellIs" dxfId="1772" priority="750" stopIfTrue="1" operator="between">
      <formula>0.2</formula>
      <formula>1</formula>
    </cfRule>
    <cfRule type="cellIs" dxfId="1771" priority="751" stopIfTrue="1" operator="between">
      <formula>-1</formula>
      <formula>-0.2</formula>
    </cfRule>
  </conditionalFormatting>
  <conditionalFormatting sqref="J2">
    <cfRule type="cellIs" dxfId="1770" priority="745" stopIfTrue="1" operator="lessThan">
      <formula>-0.1</formula>
    </cfRule>
  </conditionalFormatting>
  <conditionalFormatting sqref="J2">
    <cfRule type="cellIs" dxfId="1769" priority="744" stopIfTrue="1" operator="greaterThan">
      <formula xml:space="preserve"> 0.1</formula>
    </cfRule>
  </conditionalFormatting>
  <conditionalFormatting sqref="J2">
    <cfRule type="cellIs" dxfId="1768" priority="742" stopIfTrue="1" operator="between">
      <formula>0.2</formula>
      <formula>1</formula>
    </cfRule>
    <cfRule type="cellIs" dxfId="1767" priority="743" stopIfTrue="1" operator="between">
      <formula>-1</formula>
      <formula>-0.2</formula>
    </cfRule>
  </conditionalFormatting>
  <conditionalFormatting sqref="J48:J49">
    <cfRule type="cellIs" dxfId="1766" priority="741" stopIfTrue="1" operator="lessThan">
      <formula>-0.1</formula>
    </cfRule>
  </conditionalFormatting>
  <conditionalFormatting sqref="J48:J49">
    <cfRule type="cellIs" dxfId="1765" priority="740" stopIfTrue="1" operator="greaterThan">
      <formula xml:space="preserve"> 0.1</formula>
    </cfRule>
  </conditionalFormatting>
  <conditionalFormatting sqref="J48:J49">
    <cfRule type="cellIs" dxfId="1764" priority="737" stopIfTrue="1" operator="lessThan">
      <formula>-0.1</formula>
    </cfRule>
  </conditionalFormatting>
  <conditionalFormatting sqref="J48:J49">
    <cfRule type="cellIs" dxfId="1763" priority="736" stopIfTrue="1" operator="greaterThan">
      <formula xml:space="preserve"> 0.1</formula>
    </cfRule>
  </conditionalFormatting>
  <conditionalFormatting sqref="J48:J49">
    <cfRule type="cellIs" dxfId="1762" priority="739" stopIfTrue="1" operator="lessThan">
      <formula>-0.1</formula>
    </cfRule>
  </conditionalFormatting>
  <conditionalFormatting sqref="J48:J49">
    <cfRule type="cellIs" dxfId="1761" priority="738" stopIfTrue="1" operator="greaterThan">
      <formula xml:space="preserve"> 0.1</formula>
    </cfRule>
  </conditionalFormatting>
  <conditionalFormatting sqref="J18">
    <cfRule type="cellIs" dxfId="1760" priority="718" stopIfTrue="1" operator="lessThan">
      <formula>-0.2</formula>
    </cfRule>
    <cfRule type="cellIs" dxfId="1759" priority="719" stopIfTrue="1" operator="greaterThan">
      <formula>0.2</formula>
    </cfRule>
  </conditionalFormatting>
  <conditionalFormatting sqref="J48">
    <cfRule type="cellIs" dxfId="1758" priority="732" stopIfTrue="1" operator="lessThan">
      <formula>-0.2</formula>
    </cfRule>
    <cfRule type="cellIs" dxfId="1757" priority="733" stopIfTrue="1" operator="greaterThan">
      <formula>0.2</formula>
    </cfRule>
  </conditionalFormatting>
  <conditionalFormatting sqref="J41">
    <cfRule type="cellIs" dxfId="1756" priority="728" stopIfTrue="1" operator="lessThan">
      <formula>-0.2</formula>
    </cfRule>
    <cfRule type="cellIs" dxfId="1755" priority="729" stopIfTrue="1" operator="greaterThan">
      <formula>0.2</formula>
    </cfRule>
  </conditionalFormatting>
  <conditionalFormatting sqref="J38">
    <cfRule type="cellIs" dxfId="1754" priority="726" stopIfTrue="1" operator="lessThan">
      <formula>-0.2</formula>
    </cfRule>
    <cfRule type="cellIs" dxfId="1753" priority="727" stopIfTrue="1" operator="greaterThan">
      <formula>0.2</formula>
    </cfRule>
  </conditionalFormatting>
  <conditionalFormatting sqref="J32">
    <cfRule type="cellIs" dxfId="1752" priority="724" stopIfTrue="1" operator="lessThan">
      <formula>-0.2</formula>
    </cfRule>
    <cfRule type="cellIs" dxfId="1751" priority="725" stopIfTrue="1" operator="greaterThan">
      <formula>0.2</formula>
    </cfRule>
  </conditionalFormatting>
  <conditionalFormatting sqref="J28">
    <cfRule type="cellIs" dxfId="1750" priority="722" stopIfTrue="1" operator="lessThan">
      <formula>-0.2</formula>
    </cfRule>
    <cfRule type="cellIs" dxfId="1749" priority="723" stopIfTrue="1" operator="greaterThan">
      <formula>0.2</formula>
    </cfRule>
  </conditionalFormatting>
  <conditionalFormatting sqref="J21">
    <cfRule type="cellIs" dxfId="1748" priority="720" stopIfTrue="1" operator="lessThan">
      <formula>-0.2</formula>
    </cfRule>
    <cfRule type="cellIs" dxfId="1747" priority="721" stopIfTrue="1" operator="greaterThan">
      <formula>0.2</formula>
    </cfRule>
  </conditionalFormatting>
  <conditionalFormatting sqref="J12">
    <cfRule type="cellIs" dxfId="1746" priority="716" stopIfTrue="1" operator="lessThan">
      <formula>-0.2</formula>
    </cfRule>
    <cfRule type="cellIs" dxfId="1745" priority="717" stopIfTrue="1" operator="greaterThan">
      <formula>0.2</formula>
    </cfRule>
  </conditionalFormatting>
  <conditionalFormatting sqref="J3">
    <cfRule type="cellIs" dxfId="1744" priority="714" stopIfTrue="1" operator="lessThan">
      <formula>-0.2</formula>
    </cfRule>
    <cfRule type="cellIs" dxfId="1743" priority="715" stopIfTrue="1" operator="greaterThan">
      <formula>0.2</formula>
    </cfRule>
  </conditionalFormatting>
  <conditionalFormatting sqref="J9:J11">
    <cfRule type="cellIs" dxfId="1742" priority="713" stopIfTrue="1" operator="lessThan">
      <formula>-0.1</formula>
    </cfRule>
  </conditionalFormatting>
  <conditionalFormatting sqref="J9:J11">
    <cfRule type="cellIs" dxfId="1741" priority="712" stopIfTrue="1" operator="greaterThan">
      <formula xml:space="preserve"> 0.1</formula>
    </cfRule>
  </conditionalFormatting>
  <conditionalFormatting sqref="J9:J11">
    <cfRule type="cellIs" dxfId="1740" priority="711" stopIfTrue="1" operator="lessThan">
      <formula>-0.1</formula>
    </cfRule>
  </conditionalFormatting>
  <conditionalFormatting sqref="J9:J11">
    <cfRule type="cellIs" dxfId="1739" priority="710" stopIfTrue="1" operator="greaterThan">
      <formula xml:space="preserve"> 0.1</formula>
    </cfRule>
  </conditionalFormatting>
  <conditionalFormatting sqref="J6">
    <cfRule type="cellIs" dxfId="1738" priority="708" stopIfTrue="1" operator="lessThan">
      <formula>-0.2</formula>
    </cfRule>
    <cfRule type="cellIs" dxfId="1737" priority="709" stopIfTrue="1" operator="greaterThan">
      <formula>0.2</formula>
    </cfRule>
  </conditionalFormatting>
  <conditionalFormatting sqref="J24">
    <cfRule type="cellIs" dxfId="1736" priority="704" stopIfTrue="1" operator="lessThan">
      <formula>-0.2</formula>
    </cfRule>
    <cfRule type="cellIs" dxfId="1735" priority="705" stopIfTrue="1" operator="greaterThan">
      <formula>0.2</formula>
    </cfRule>
  </conditionalFormatting>
  <conditionalFormatting sqref="J47">
    <cfRule type="cellIs" dxfId="1734" priority="699" stopIfTrue="1" operator="lessThan">
      <formula>-0.1</formula>
    </cfRule>
  </conditionalFormatting>
  <conditionalFormatting sqref="J47">
    <cfRule type="cellIs" dxfId="1733" priority="698" stopIfTrue="1" operator="greaterThan">
      <formula xml:space="preserve"> 0.1</formula>
    </cfRule>
  </conditionalFormatting>
  <conditionalFormatting sqref="J46">
    <cfRule type="cellIs" dxfId="1732" priority="690" stopIfTrue="1" operator="lessThan">
      <formula>-0.2</formula>
    </cfRule>
    <cfRule type="cellIs" dxfId="1731" priority="691" stopIfTrue="1" operator="greaterThan">
      <formula>0.2</formula>
    </cfRule>
  </conditionalFormatting>
  <conditionalFormatting sqref="J47">
    <cfRule type="cellIs" dxfId="1730" priority="703" stopIfTrue="1" operator="lessThan">
      <formula>-0.1</formula>
    </cfRule>
  </conditionalFormatting>
  <conditionalFormatting sqref="J47">
    <cfRule type="cellIs" dxfId="1729" priority="702" stopIfTrue="1" operator="greaterThan">
      <formula xml:space="preserve"> 0.1</formula>
    </cfRule>
  </conditionalFormatting>
  <conditionalFormatting sqref="J47">
    <cfRule type="cellIs" dxfId="1728" priority="701" stopIfTrue="1" operator="lessThan">
      <formula>-0.1</formula>
    </cfRule>
  </conditionalFormatting>
  <conditionalFormatting sqref="J47">
    <cfRule type="cellIs" dxfId="1727" priority="700" stopIfTrue="1" operator="greaterThan">
      <formula xml:space="preserve"> 0.1</formula>
    </cfRule>
  </conditionalFormatting>
  <conditionalFormatting sqref="J46:J47">
    <cfRule type="cellIs" dxfId="1726" priority="697" stopIfTrue="1" operator="lessThan">
      <formula>-0.1</formula>
    </cfRule>
  </conditionalFormatting>
  <conditionalFormatting sqref="J46:J47">
    <cfRule type="cellIs" dxfId="1725" priority="696" stopIfTrue="1" operator="greaterThan">
      <formula xml:space="preserve"> 0.1</formula>
    </cfRule>
  </conditionalFormatting>
  <conditionalFormatting sqref="J46:J47">
    <cfRule type="cellIs" dxfId="1724" priority="693" stopIfTrue="1" operator="lessThan">
      <formula>-0.1</formula>
    </cfRule>
  </conditionalFormatting>
  <conditionalFormatting sqref="J46:J47">
    <cfRule type="cellIs" dxfId="1723" priority="692" stopIfTrue="1" operator="greaterThan">
      <formula xml:space="preserve"> 0.1</formula>
    </cfRule>
  </conditionalFormatting>
  <conditionalFormatting sqref="J46:J47">
    <cfRule type="cellIs" dxfId="1722" priority="695" stopIfTrue="1" operator="lessThan">
      <formula>-0.1</formula>
    </cfRule>
  </conditionalFormatting>
  <conditionalFormatting sqref="J46:J47">
    <cfRule type="cellIs" dxfId="1721" priority="694" stopIfTrue="1" operator="greaterThan">
      <formula xml:space="preserve"> 0.1</formula>
    </cfRule>
  </conditionalFormatting>
  <conditionalFormatting sqref="J95">
    <cfRule type="cellIs" dxfId="1720" priority="688" stopIfTrue="1" operator="greaterThan">
      <formula xml:space="preserve"> 0.1</formula>
    </cfRule>
  </conditionalFormatting>
  <conditionalFormatting sqref="J95">
    <cfRule type="cellIs" dxfId="1719" priority="689" stopIfTrue="1" operator="lessThan">
      <formula>-0.1</formula>
    </cfRule>
  </conditionalFormatting>
  <conditionalFormatting sqref="T25:T26 F25:F26">
    <cfRule type="cellIs" dxfId="1718" priority="686" stopIfTrue="1" operator="between">
      <formula>0.2</formula>
      <formula>1</formula>
    </cfRule>
    <cfRule type="cellIs" dxfId="1717" priority="687" stopIfTrue="1" operator="between">
      <formula>-0.2</formula>
      <formula>-1</formula>
    </cfRule>
  </conditionalFormatting>
  <conditionalFormatting sqref="E25:F26">
    <cfRule type="cellIs" dxfId="1716" priority="685" stopIfTrue="1" operator="lessThan">
      <formula>-0.1</formula>
    </cfRule>
  </conditionalFormatting>
  <conditionalFormatting sqref="E25:F26">
    <cfRule type="cellIs" dxfId="1715" priority="684" stopIfTrue="1" operator="greaterThan">
      <formula xml:space="preserve"> 0.1</formula>
    </cfRule>
  </conditionalFormatting>
  <conditionalFormatting sqref="T25:T26">
    <cfRule type="cellIs" dxfId="1714" priority="682" stopIfTrue="1" operator="lessThan">
      <formula>-0.2</formula>
    </cfRule>
    <cfRule type="cellIs" dxfId="1713" priority="683" stopIfTrue="1" operator="greaterThan">
      <formula>0.2</formula>
    </cfRule>
  </conditionalFormatting>
  <conditionalFormatting sqref="F25:F26">
    <cfRule type="cellIs" dxfId="1712" priority="680" stopIfTrue="1" operator="lessThan">
      <formula>-0.2</formula>
    </cfRule>
    <cfRule type="cellIs" dxfId="1711" priority="681" stopIfTrue="1" operator="greaterThan">
      <formula>0.2</formula>
    </cfRule>
  </conditionalFormatting>
  <conditionalFormatting sqref="O25:O26">
    <cfRule type="cellIs" dxfId="1710" priority="679" stopIfTrue="1" operator="lessThan">
      <formula>0</formula>
    </cfRule>
  </conditionalFormatting>
  <conditionalFormatting sqref="O25:O26">
    <cfRule type="cellIs" dxfId="1709" priority="677" stopIfTrue="1" operator="between">
      <formula>0.1</formula>
      <formula>1</formula>
    </cfRule>
    <cfRule type="cellIs" dxfId="1708" priority="678" stopIfTrue="1" operator="between">
      <formula>-1</formula>
      <formula>-0.1</formula>
    </cfRule>
  </conditionalFormatting>
  <conditionalFormatting sqref="O25:O26">
    <cfRule type="cellIs" dxfId="1707" priority="673" stopIfTrue="1" operator="lessThan">
      <formula>-0.1</formula>
    </cfRule>
    <cfRule type="cellIs" dxfId="1706" priority="674" stopIfTrue="1" operator="greaterThan">
      <formula>0.1</formula>
    </cfRule>
    <cfRule type="cellIs" dxfId="1705" priority="675" stopIfTrue="1" operator="lessThan">
      <formula>-0.1</formula>
    </cfRule>
    <cfRule type="cellIs" dxfId="1704" priority="676" stopIfTrue="1" operator="greaterThan">
      <formula>0.1</formula>
    </cfRule>
  </conditionalFormatting>
  <conditionalFormatting sqref="J25:J26">
    <cfRule type="cellIs" dxfId="1703" priority="672" stopIfTrue="1" operator="lessThan">
      <formula>-0.1</formula>
    </cfRule>
  </conditionalFormatting>
  <conditionalFormatting sqref="J25:J26">
    <cfRule type="cellIs" dxfId="1702" priority="671" stopIfTrue="1" operator="greaterThan">
      <formula xml:space="preserve"> 0.1</formula>
    </cfRule>
  </conditionalFormatting>
  <conditionalFormatting sqref="S69">
    <cfRule type="cellIs" dxfId="1701" priority="659" stopIfTrue="1" operator="between">
      <formula>0.2</formula>
      <formula>1</formula>
    </cfRule>
    <cfRule type="cellIs" dxfId="1700" priority="660" stopIfTrue="1" operator="between">
      <formula>-1</formula>
      <formula>-0.2</formula>
    </cfRule>
  </conditionalFormatting>
  <conditionalFormatting sqref="F69 T69">
    <cfRule type="cellIs" dxfId="1699" priority="657" stopIfTrue="1" operator="lessThan">
      <formula>-0.2</formula>
    </cfRule>
    <cfRule type="cellIs" dxfId="1698" priority="658" stopIfTrue="1" operator="greaterThan">
      <formula>0.2</formula>
    </cfRule>
  </conditionalFormatting>
  <conditionalFormatting sqref="T69">
    <cfRule type="cellIs" dxfId="1697" priority="653" stopIfTrue="1" operator="lessThan">
      <formula>-0.2</formula>
    </cfRule>
    <cfRule type="cellIs" dxfId="1696" priority="654" stopIfTrue="1" operator="greaterThan">
      <formula>0.2</formula>
    </cfRule>
  </conditionalFormatting>
  <conditionalFormatting sqref="F69">
    <cfRule type="cellIs" dxfId="1695" priority="651" stopIfTrue="1" operator="lessThan">
      <formula>-0.2</formula>
    </cfRule>
    <cfRule type="cellIs" dxfId="1694" priority="652" stopIfTrue="1" operator="greaterThan">
      <formula>0.2</formula>
    </cfRule>
  </conditionalFormatting>
  <conditionalFormatting sqref="E69:F69">
    <cfRule type="cellIs" dxfId="1693" priority="656" stopIfTrue="1" operator="lessThan">
      <formula>-0.1</formula>
    </cfRule>
  </conditionalFormatting>
  <conditionalFormatting sqref="E69:F69">
    <cfRule type="cellIs" dxfId="1692" priority="655" stopIfTrue="1" operator="greaterThan">
      <formula xml:space="preserve"> 0.1</formula>
    </cfRule>
  </conditionalFormatting>
  <conditionalFormatting sqref="E69:F69">
    <cfRule type="cellIs" dxfId="1691" priority="650" stopIfTrue="1" operator="lessThan">
      <formula>-0.1</formula>
    </cfRule>
  </conditionalFormatting>
  <conditionalFormatting sqref="E69:F69">
    <cfRule type="cellIs" dxfId="1690" priority="649" stopIfTrue="1" operator="greaterThan">
      <formula xml:space="preserve"> 0.1</formula>
    </cfRule>
  </conditionalFormatting>
  <conditionalFormatting sqref="S69">
    <cfRule type="cellIs" dxfId="1689" priority="647" stopIfTrue="1" operator="between">
      <formula>0.2</formula>
      <formula>1</formula>
    </cfRule>
    <cfRule type="cellIs" dxfId="1688" priority="648" stopIfTrue="1" operator="between">
      <formula>-1</formula>
      <formula>-0.2</formula>
    </cfRule>
  </conditionalFormatting>
  <conditionalFormatting sqref="E69:F69">
    <cfRule type="cellIs" dxfId="1687" priority="646" stopIfTrue="1" operator="lessThan">
      <formula>-0.1</formula>
    </cfRule>
  </conditionalFormatting>
  <conditionalFormatting sqref="E69:F69">
    <cfRule type="cellIs" dxfId="1686" priority="645" stopIfTrue="1" operator="greaterThan">
      <formula xml:space="preserve"> 0.1</formula>
    </cfRule>
  </conditionalFormatting>
  <conditionalFormatting sqref="O69">
    <cfRule type="cellIs" dxfId="1685" priority="643" stopIfTrue="1" operator="between">
      <formula>0.1</formula>
      <formula>1</formula>
    </cfRule>
    <cfRule type="cellIs" dxfId="1684" priority="644" stopIfTrue="1" operator="between">
      <formula>-1</formula>
      <formula>-0.1</formula>
    </cfRule>
  </conditionalFormatting>
  <conditionalFormatting sqref="O69">
    <cfRule type="cellIs" dxfId="1683" priority="639" stopIfTrue="1" operator="lessThan">
      <formula>-0.1</formula>
    </cfRule>
    <cfRule type="cellIs" dxfId="1682" priority="640" stopIfTrue="1" operator="greaterThan">
      <formula>0.1</formula>
    </cfRule>
    <cfRule type="cellIs" dxfId="1681" priority="641" stopIfTrue="1" operator="lessThan">
      <formula>-0.1</formula>
    </cfRule>
    <cfRule type="cellIs" dxfId="1680" priority="642" stopIfTrue="1" operator="greaterThan">
      <formula>0.1</formula>
    </cfRule>
  </conditionalFormatting>
  <conditionalFormatting sqref="O69">
    <cfRule type="cellIs" dxfId="1679" priority="637" stopIfTrue="1" operator="between">
      <formula>0.1</formula>
      <formula>1</formula>
    </cfRule>
    <cfRule type="cellIs" dxfId="1678" priority="638" stopIfTrue="1" operator="between">
      <formula>-1</formula>
      <formula>-0.1</formula>
    </cfRule>
  </conditionalFormatting>
  <conditionalFormatting sqref="O69">
    <cfRule type="cellIs" dxfId="1677" priority="633" stopIfTrue="1" operator="lessThan">
      <formula>-0.1</formula>
    </cfRule>
    <cfRule type="cellIs" dxfId="1676" priority="634" stopIfTrue="1" operator="greaterThan">
      <formula>0.1</formula>
    </cfRule>
    <cfRule type="cellIs" dxfId="1675" priority="635" stopIfTrue="1" operator="lessThan">
      <formula>-0.1</formula>
    </cfRule>
    <cfRule type="cellIs" dxfId="1674" priority="636" stopIfTrue="1" operator="greaterThan">
      <formula>0.1</formula>
    </cfRule>
  </conditionalFormatting>
  <conditionalFormatting sqref="O69">
    <cfRule type="cellIs" dxfId="1673" priority="631" stopIfTrue="1" operator="between">
      <formula>0.1</formula>
      <formula>1</formula>
    </cfRule>
    <cfRule type="cellIs" dxfId="1672" priority="632" stopIfTrue="1" operator="between">
      <formula>-1</formula>
      <formula>-0.1</formula>
    </cfRule>
  </conditionalFormatting>
  <conditionalFormatting sqref="O69">
    <cfRule type="cellIs" dxfId="1671" priority="627" stopIfTrue="1" operator="lessThan">
      <formula>-0.1</formula>
    </cfRule>
    <cfRule type="cellIs" dxfId="1670" priority="628" stopIfTrue="1" operator="greaterThan">
      <formula>0.1</formula>
    </cfRule>
    <cfRule type="cellIs" dxfId="1669" priority="629" stopIfTrue="1" operator="lessThan">
      <formula>-0.1</formula>
    </cfRule>
    <cfRule type="cellIs" dxfId="1668" priority="630" stopIfTrue="1" operator="greaterThan">
      <formula>0.1</formula>
    </cfRule>
  </conditionalFormatting>
  <conditionalFormatting sqref="J69">
    <cfRule type="cellIs" dxfId="1667" priority="626" stopIfTrue="1" operator="lessThan">
      <formula>-0.1</formula>
    </cfRule>
  </conditionalFormatting>
  <conditionalFormatting sqref="J69">
    <cfRule type="cellIs" dxfId="1666" priority="625" stopIfTrue="1" operator="greaterThan">
      <formula xml:space="preserve"> 0.1</formula>
    </cfRule>
  </conditionalFormatting>
  <conditionalFormatting sqref="J69">
    <cfRule type="cellIs" dxfId="1665" priority="624" stopIfTrue="1" operator="lessThan">
      <formula>-0.1</formula>
    </cfRule>
  </conditionalFormatting>
  <conditionalFormatting sqref="J69">
    <cfRule type="cellIs" dxfId="1664" priority="623" stopIfTrue="1" operator="greaterThan">
      <formula xml:space="preserve"> 0.1</formula>
    </cfRule>
  </conditionalFormatting>
  <conditionalFormatting sqref="J69">
    <cfRule type="cellIs" dxfId="1663" priority="622" stopIfTrue="1" operator="lessThan">
      <formula>-0.1</formula>
    </cfRule>
  </conditionalFormatting>
  <conditionalFormatting sqref="J69">
    <cfRule type="cellIs" dxfId="1662" priority="621" stopIfTrue="1" operator="greaterThan">
      <formula xml:space="preserve"> 0.1</formula>
    </cfRule>
  </conditionalFormatting>
  <conditionalFormatting sqref="S68">
    <cfRule type="cellIs" dxfId="1661" priority="619" stopIfTrue="1" operator="between">
      <formula>0.2</formula>
      <formula>1</formula>
    </cfRule>
    <cfRule type="cellIs" dxfId="1660" priority="620" stopIfTrue="1" operator="between">
      <formula>-1</formula>
      <formula>-0.2</formula>
    </cfRule>
  </conditionalFormatting>
  <conditionalFormatting sqref="T68 F68">
    <cfRule type="cellIs" dxfId="1659" priority="617" stopIfTrue="1" operator="lessThan">
      <formula>-0.2</formula>
    </cfRule>
    <cfRule type="cellIs" dxfId="1658" priority="618" stopIfTrue="1" operator="greaterThan">
      <formula>0.2</formula>
    </cfRule>
  </conditionalFormatting>
  <conditionalFormatting sqref="T68">
    <cfRule type="cellIs" dxfId="1657" priority="613" stopIfTrue="1" operator="lessThan">
      <formula>-0.2</formula>
    </cfRule>
    <cfRule type="cellIs" dxfId="1656" priority="614" stopIfTrue="1" operator="greaterThan">
      <formula>0.2</formula>
    </cfRule>
  </conditionalFormatting>
  <conditionalFormatting sqref="F68">
    <cfRule type="cellIs" dxfId="1655" priority="611" stopIfTrue="1" operator="lessThan">
      <formula>-0.2</formula>
    </cfRule>
    <cfRule type="cellIs" dxfId="1654" priority="612" stopIfTrue="1" operator="greaterThan">
      <formula>0.2</formula>
    </cfRule>
  </conditionalFormatting>
  <conditionalFormatting sqref="E68:F68">
    <cfRule type="cellIs" dxfId="1653" priority="616" stopIfTrue="1" operator="lessThan">
      <formula>-0.1</formula>
    </cfRule>
  </conditionalFormatting>
  <conditionalFormatting sqref="E68:F68">
    <cfRule type="cellIs" dxfId="1652" priority="615" stopIfTrue="1" operator="greaterThan">
      <formula xml:space="preserve"> 0.1</formula>
    </cfRule>
  </conditionalFormatting>
  <conditionalFormatting sqref="E68:F68">
    <cfRule type="cellIs" dxfId="1651" priority="610" stopIfTrue="1" operator="lessThan">
      <formula>-0.1</formula>
    </cfRule>
  </conditionalFormatting>
  <conditionalFormatting sqref="E68:F68">
    <cfRule type="cellIs" dxfId="1650" priority="609" stopIfTrue="1" operator="greaterThan">
      <formula xml:space="preserve"> 0.1</formula>
    </cfRule>
  </conditionalFormatting>
  <conditionalFormatting sqref="S68">
    <cfRule type="cellIs" dxfId="1649" priority="607" stopIfTrue="1" operator="between">
      <formula>0.2</formula>
      <formula>1</formula>
    </cfRule>
    <cfRule type="cellIs" dxfId="1648" priority="608" stopIfTrue="1" operator="between">
      <formula>-1</formula>
      <formula>-0.2</formula>
    </cfRule>
  </conditionalFormatting>
  <conditionalFormatting sqref="E68:F68">
    <cfRule type="cellIs" dxfId="1647" priority="606" stopIfTrue="1" operator="lessThan">
      <formula>-0.1</formula>
    </cfRule>
  </conditionalFormatting>
  <conditionalFormatting sqref="E68:F68">
    <cfRule type="cellIs" dxfId="1646" priority="605" stopIfTrue="1" operator="greaterThan">
      <formula xml:space="preserve"> 0.1</formula>
    </cfRule>
  </conditionalFormatting>
  <conditionalFormatting sqref="O68">
    <cfRule type="cellIs" dxfId="1645" priority="603" stopIfTrue="1" operator="between">
      <formula>0.1</formula>
      <formula>1</formula>
    </cfRule>
    <cfRule type="cellIs" dxfId="1644" priority="604" stopIfTrue="1" operator="between">
      <formula>-1</formula>
      <formula>-0.1</formula>
    </cfRule>
  </conditionalFormatting>
  <conditionalFormatting sqref="O68">
    <cfRule type="cellIs" dxfId="1643" priority="599" stopIfTrue="1" operator="lessThan">
      <formula>-0.1</formula>
    </cfRule>
    <cfRule type="cellIs" dxfId="1642" priority="600" stopIfTrue="1" operator="greaterThan">
      <formula>0.1</formula>
    </cfRule>
    <cfRule type="cellIs" dxfId="1641" priority="601" stopIfTrue="1" operator="lessThan">
      <formula>-0.1</formula>
    </cfRule>
    <cfRule type="cellIs" dxfId="1640" priority="602" stopIfTrue="1" operator="greaterThan">
      <formula>0.1</formula>
    </cfRule>
  </conditionalFormatting>
  <conditionalFormatting sqref="O68">
    <cfRule type="cellIs" dxfId="1639" priority="597" stopIfTrue="1" operator="between">
      <formula>0.1</formula>
      <formula>1</formula>
    </cfRule>
    <cfRule type="cellIs" dxfId="1638" priority="598" stopIfTrue="1" operator="between">
      <formula>-1</formula>
      <formula>-0.1</formula>
    </cfRule>
  </conditionalFormatting>
  <conditionalFormatting sqref="O68">
    <cfRule type="cellIs" dxfId="1637" priority="593" stopIfTrue="1" operator="lessThan">
      <formula>-0.1</formula>
    </cfRule>
    <cfRule type="cellIs" dxfId="1636" priority="594" stopIfTrue="1" operator="greaterThan">
      <formula>0.1</formula>
    </cfRule>
    <cfRule type="cellIs" dxfId="1635" priority="595" stopIfTrue="1" operator="lessThan">
      <formula>-0.1</formula>
    </cfRule>
    <cfRule type="cellIs" dxfId="1634" priority="596" stopIfTrue="1" operator="greaterThan">
      <formula>0.1</formula>
    </cfRule>
  </conditionalFormatting>
  <conditionalFormatting sqref="O68">
    <cfRule type="cellIs" dxfId="1633" priority="591" stopIfTrue="1" operator="between">
      <formula>0.1</formula>
      <formula>1</formula>
    </cfRule>
    <cfRule type="cellIs" dxfId="1632" priority="592" stopIfTrue="1" operator="between">
      <formula>-1</formula>
      <formula>-0.1</formula>
    </cfRule>
  </conditionalFormatting>
  <conditionalFormatting sqref="O68">
    <cfRule type="cellIs" dxfId="1631" priority="587" stopIfTrue="1" operator="lessThan">
      <formula>-0.1</formula>
    </cfRule>
    <cfRule type="cellIs" dxfId="1630" priority="588" stopIfTrue="1" operator="greaterThan">
      <formula>0.1</formula>
    </cfRule>
    <cfRule type="cellIs" dxfId="1629" priority="589" stopIfTrue="1" operator="lessThan">
      <formula>-0.1</formula>
    </cfRule>
    <cfRule type="cellIs" dxfId="1628" priority="590" stopIfTrue="1" operator="greaterThan">
      <formula>0.1</formula>
    </cfRule>
  </conditionalFormatting>
  <conditionalFormatting sqref="J68">
    <cfRule type="cellIs" dxfId="1627" priority="586" stopIfTrue="1" operator="lessThan">
      <formula>-0.1</formula>
    </cfRule>
  </conditionalFormatting>
  <conditionalFormatting sqref="J68">
    <cfRule type="cellIs" dxfId="1626" priority="585" stopIfTrue="1" operator="greaterThan">
      <formula xml:space="preserve"> 0.1</formula>
    </cfRule>
  </conditionalFormatting>
  <conditionalFormatting sqref="J68">
    <cfRule type="cellIs" dxfId="1625" priority="584" stopIfTrue="1" operator="lessThan">
      <formula>-0.1</formula>
    </cfRule>
  </conditionalFormatting>
  <conditionalFormatting sqref="J68">
    <cfRule type="cellIs" dxfId="1624" priority="583" stopIfTrue="1" operator="greaterThan">
      <formula xml:space="preserve"> 0.1</formula>
    </cfRule>
  </conditionalFormatting>
  <conditionalFormatting sqref="J68">
    <cfRule type="cellIs" dxfId="1623" priority="582" stopIfTrue="1" operator="lessThan">
      <formula>-0.1</formula>
    </cfRule>
  </conditionalFormatting>
  <conditionalFormatting sqref="J68">
    <cfRule type="cellIs" dxfId="1622" priority="581" stopIfTrue="1" operator="greaterThan">
      <formula xml:space="preserve"> 0.1</formula>
    </cfRule>
  </conditionalFormatting>
  <conditionalFormatting sqref="S44">
    <cfRule type="cellIs" dxfId="1621" priority="569" stopIfTrue="1" operator="between">
      <formula>0.2</formula>
      <formula>1</formula>
    </cfRule>
    <cfRule type="cellIs" dxfId="1620" priority="570" stopIfTrue="1" operator="between">
      <formula>-1</formula>
      <formula>-0.2</formula>
    </cfRule>
  </conditionalFormatting>
  <conditionalFormatting sqref="F44 T44">
    <cfRule type="cellIs" dxfId="1619" priority="567" stopIfTrue="1" operator="lessThan">
      <formula>-0.2</formula>
    </cfRule>
    <cfRule type="cellIs" dxfId="1618" priority="568" stopIfTrue="1" operator="greaterThan">
      <formula>0.2</formula>
    </cfRule>
  </conditionalFormatting>
  <conditionalFormatting sqref="E44:F44 J44">
    <cfRule type="cellIs" dxfId="1617" priority="566" stopIfTrue="1" operator="lessThan">
      <formula>-0.1</formula>
    </cfRule>
  </conditionalFormatting>
  <conditionalFormatting sqref="E44:F44 J44">
    <cfRule type="cellIs" dxfId="1616" priority="565" stopIfTrue="1" operator="greaterThan">
      <formula xml:space="preserve"> 0.1</formula>
    </cfRule>
  </conditionalFormatting>
  <conditionalFormatting sqref="O44">
    <cfRule type="cellIs" dxfId="1615" priority="555" stopIfTrue="1" operator="lessThan">
      <formula>-0.1</formula>
    </cfRule>
    <cfRule type="cellIs" dxfId="1614" priority="556" stopIfTrue="1" operator="greaterThan">
      <formula>0.1</formula>
    </cfRule>
    <cfRule type="cellIs" dxfId="1613" priority="557" stopIfTrue="1" operator="lessThan">
      <formula>-0.1</formula>
    </cfRule>
    <cfRule type="cellIs" dxfId="1612" priority="558" stopIfTrue="1" operator="greaterThan">
      <formula>0.1</formula>
    </cfRule>
  </conditionalFormatting>
  <conditionalFormatting sqref="T44">
    <cfRule type="cellIs" dxfId="1611" priority="563" stopIfTrue="1" operator="lessThan">
      <formula>-0.2</formula>
    </cfRule>
    <cfRule type="cellIs" dxfId="1610" priority="564" stopIfTrue="1" operator="greaterThan">
      <formula>0.2</formula>
    </cfRule>
  </conditionalFormatting>
  <conditionalFormatting sqref="F44">
    <cfRule type="cellIs" dxfId="1609" priority="561" stopIfTrue="1" operator="lessThan">
      <formula>-0.2</formula>
    </cfRule>
    <cfRule type="cellIs" dxfId="1608" priority="562" stopIfTrue="1" operator="greaterThan">
      <formula>0.2</formula>
    </cfRule>
  </conditionalFormatting>
  <conditionalFormatting sqref="E44:F44">
    <cfRule type="cellIs" dxfId="1607" priority="560" stopIfTrue="1" operator="lessThan">
      <formula>-0.1</formula>
    </cfRule>
  </conditionalFormatting>
  <conditionalFormatting sqref="E44:F44">
    <cfRule type="cellIs" dxfId="1606" priority="559" stopIfTrue="1" operator="greaterThan">
      <formula xml:space="preserve"> 0.1</formula>
    </cfRule>
  </conditionalFormatting>
  <conditionalFormatting sqref="O44">
    <cfRule type="cellIs" dxfId="1605" priority="553" stopIfTrue="1" operator="between">
      <formula>0.1</formula>
      <formula>1</formula>
    </cfRule>
    <cfRule type="cellIs" dxfId="1604" priority="554" stopIfTrue="1" operator="between">
      <formula>-1</formula>
      <formula>-0.1</formula>
    </cfRule>
  </conditionalFormatting>
  <conditionalFormatting sqref="O44">
    <cfRule type="cellIs" dxfId="1603" priority="551" stopIfTrue="1" operator="between">
      <formula>0.1</formula>
      <formula>1</formula>
    </cfRule>
    <cfRule type="cellIs" dxfId="1602" priority="552" stopIfTrue="1" operator="between">
      <formula>-1</formula>
      <formula>-0.1</formula>
    </cfRule>
  </conditionalFormatting>
  <conditionalFormatting sqref="O44">
    <cfRule type="cellIs" dxfId="1601" priority="547" stopIfTrue="1" operator="lessThan">
      <formula>-0.1</formula>
    </cfRule>
    <cfRule type="cellIs" dxfId="1600" priority="548" stopIfTrue="1" operator="greaterThan">
      <formula>0.1</formula>
    </cfRule>
    <cfRule type="cellIs" dxfId="1599" priority="549" stopIfTrue="1" operator="lessThan">
      <formula>-0.1</formula>
    </cfRule>
    <cfRule type="cellIs" dxfId="1598" priority="550" stopIfTrue="1" operator="greaterThan">
      <formula>0.1</formula>
    </cfRule>
  </conditionalFormatting>
  <conditionalFormatting sqref="J44">
    <cfRule type="cellIs" dxfId="1597" priority="546" stopIfTrue="1" operator="lessThan">
      <formula>-0.1</formula>
    </cfRule>
  </conditionalFormatting>
  <conditionalFormatting sqref="J44">
    <cfRule type="cellIs" dxfId="1596" priority="545" stopIfTrue="1" operator="greaterThan">
      <formula xml:space="preserve"> 0.1</formula>
    </cfRule>
  </conditionalFormatting>
  <conditionalFormatting sqref="T51 F51">
    <cfRule type="cellIs" dxfId="1595" priority="543" stopIfTrue="1" operator="lessThan">
      <formula>-0.2</formula>
    </cfRule>
    <cfRule type="cellIs" dxfId="1594" priority="544" stopIfTrue="1" operator="greaterThan">
      <formula>0.2</formula>
    </cfRule>
  </conditionalFormatting>
  <conditionalFormatting sqref="T51 F51">
    <cfRule type="cellIs" dxfId="1593" priority="541" stopIfTrue="1" operator="between">
      <formula>0.2</formula>
      <formula>1</formula>
    </cfRule>
    <cfRule type="cellIs" dxfId="1592" priority="542" stopIfTrue="1" operator="between">
      <formula>-0.2</formula>
      <formula>-1</formula>
    </cfRule>
  </conditionalFormatting>
  <conditionalFormatting sqref="S51">
    <cfRule type="cellIs" dxfId="1591" priority="539" stopIfTrue="1" operator="between">
      <formula>0.2</formula>
      <formula>1</formula>
    </cfRule>
    <cfRule type="cellIs" dxfId="1590" priority="540" stopIfTrue="1" operator="between">
      <formula>-1</formula>
      <formula>-0.2</formula>
    </cfRule>
  </conditionalFormatting>
  <conditionalFormatting sqref="E51:F51">
    <cfRule type="cellIs" dxfId="1589" priority="538" stopIfTrue="1" operator="lessThan">
      <formula>-0.1</formula>
    </cfRule>
  </conditionalFormatting>
  <conditionalFormatting sqref="E51:F51">
    <cfRule type="cellIs" dxfId="1588" priority="537" stopIfTrue="1" operator="greaterThan">
      <formula xml:space="preserve"> 0.1</formula>
    </cfRule>
  </conditionalFormatting>
  <conditionalFormatting sqref="S51">
    <cfRule type="cellIs" dxfId="1587" priority="535" stopIfTrue="1" operator="between">
      <formula>0.2</formula>
      <formula>1</formula>
    </cfRule>
    <cfRule type="cellIs" dxfId="1586" priority="536" stopIfTrue="1" operator="between">
      <formula>-1</formula>
      <formula>-0.2</formula>
    </cfRule>
  </conditionalFormatting>
  <conditionalFormatting sqref="E51:F51">
    <cfRule type="cellIs" dxfId="1585" priority="533" stopIfTrue="1" operator="between">
      <formula>0.2</formula>
      <formula>1</formula>
    </cfRule>
    <cfRule type="cellIs" dxfId="1584" priority="534" stopIfTrue="1" operator="between">
      <formula>-1</formula>
      <formula>-0.2</formula>
    </cfRule>
  </conditionalFormatting>
  <conditionalFormatting sqref="O51">
    <cfRule type="cellIs" dxfId="1583" priority="525" stopIfTrue="1" operator="between">
      <formula>0.1</formula>
      <formula>1</formula>
    </cfRule>
    <cfRule type="cellIs" dxfId="1582" priority="526" stopIfTrue="1" operator="between">
      <formula>-1</formula>
      <formula>-0.1</formula>
    </cfRule>
  </conditionalFormatting>
  <conditionalFormatting sqref="O51">
    <cfRule type="cellIs" dxfId="1581" priority="531" stopIfTrue="1" operator="between">
      <formula>0.1</formula>
      <formula>1</formula>
    </cfRule>
    <cfRule type="cellIs" dxfId="1580" priority="532" stopIfTrue="1" operator="between">
      <formula>-1</formula>
      <formula>-0.1</formula>
    </cfRule>
  </conditionalFormatting>
  <conditionalFormatting sqref="O51">
    <cfRule type="cellIs" dxfId="1579" priority="527" stopIfTrue="1" operator="lessThan">
      <formula>-0.1</formula>
    </cfRule>
    <cfRule type="cellIs" dxfId="1578" priority="528" stopIfTrue="1" operator="greaterThan">
      <formula>0.1</formula>
    </cfRule>
    <cfRule type="cellIs" dxfId="1577" priority="529" stopIfTrue="1" operator="lessThan">
      <formula>-0.1</formula>
    </cfRule>
    <cfRule type="cellIs" dxfId="1576" priority="530" stopIfTrue="1" operator="greaterThan">
      <formula>0.1</formula>
    </cfRule>
  </conditionalFormatting>
  <conditionalFormatting sqref="J51">
    <cfRule type="cellIs" dxfId="1575" priority="524" stopIfTrue="1" operator="lessThan">
      <formula>-0.1</formula>
    </cfRule>
  </conditionalFormatting>
  <conditionalFormatting sqref="J51">
    <cfRule type="cellIs" dxfId="1574" priority="523" stopIfTrue="1" operator="greaterThan">
      <formula xml:space="preserve"> 0.1</formula>
    </cfRule>
  </conditionalFormatting>
  <conditionalFormatting sqref="J51">
    <cfRule type="cellIs" dxfId="1573" priority="521" stopIfTrue="1" operator="between">
      <formula>0.2</formula>
      <formula>1</formula>
    </cfRule>
    <cfRule type="cellIs" dxfId="1572" priority="522" stopIfTrue="1" operator="between">
      <formula>-1</formula>
      <formula>-0.2</formula>
    </cfRule>
  </conditionalFormatting>
  <conditionalFormatting sqref="S59">
    <cfRule type="cellIs" dxfId="1571" priority="519" stopIfTrue="1" operator="between">
      <formula>0.2</formula>
      <formula>1</formula>
    </cfRule>
    <cfRule type="cellIs" dxfId="1570" priority="520" stopIfTrue="1" operator="between">
      <formula>-1</formula>
      <formula>-0.2</formula>
    </cfRule>
  </conditionalFormatting>
  <conditionalFormatting sqref="F59 T59">
    <cfRule type="cellIs" dxfId="1569" priority="517" stopIfTrue="1" operator="lessThan">
      <formula>-0.2</formula>
    </cfRule>
    <cfRule type="cellIs" dxfId="1568" priority="518" stopIfTrue="1" operator="greaterThan">
      <formula>0.2</formula>
    </cfRule>
  </conditionalFormatting>
  <conditionalFormatting sqref="E59:F59 J59">
    <cfRule type="cellIs" dxfId="1567" priority="516" stopIfTrue="1" operator="lessThan">
      <formula>-0.1</formula>
    </cfRule>
  </conditionalFormatting>
  <conditionalFormatting sqref="E59:F59 J59">
    <cfRule type="cellIs" dxfId="1566" priority="515" stopIfTrue="1" operator="greaterThan">
      <formula xml:space="preserve"> 0.1</formula>
    </cfRule>
  </conditionalFormatting>
  <conditionalFormatting sqref="T59">
    <cfRule type="cellIs" dxfId="1565" priority="513" stopIfTrue="1" operator="lessThan">
      <formula>-0.2</formula>
    </cfRule>
    <cfRule type="cellIs" dxfId="1564" priority="514" stopIfTrue="1" operator="greaterThan">
      <formula>0.2</formula>
    </cfRule>
  </conditionalFormatting>
  <conditionalFormatting sqref="F59">
    <cfRule type="cellIs" dxfId="1563" priority="511" stopIfTrue="1" operator="lessThan">
      <formula>-0.2</formula>
    </cfRule>
    <cfRule type="cellIs" dxfId="1562" priority="512" stopIfTrue="1" operator="greaterThan">
      <formula>0.2</formula>
    </cfRule>
  </conditionalFormatting>
  <conditionalFormatting sqref="E59:F59">
    <cfRule type="cellIs" dxfId="1561" priority="510" stopIfTrue="1" operator="lessThan">
      <formula>-0.1</formula>
    </cfRule>
  </conditionalFormatting>
  <conditionalFormatting sqref="E59:F59">
    <cfRule type="cellIs" dxfId="1560" priority="509" stopIfTrue="1" operator="greaterThan">
      <formula xml:space="preserve"> 0.1</formula>
    </cfRule>
  </conditionalFormatting>
  <conditionalFormatting sqref="O59">
    <cfRule type="cellIs" dxfId="1559" priority="499" stopIfTrue="1" operator="lessThan">
      <formula>-0.1</formula>
    </cfRule>
    <cfRule type="cellIs" dxfId="1558" priority="500" stopIfTrue="1" operator="greaterThan">
      <formula>0.1</formula>
    </cfRule>
    <cfRule type="cellIs" dxfId="1557" priority="501" stopIfTrue="1" operator="lessThan">
      <formula>-0.1</formula>
    </cfRule>
    <cfRule type="cellIs" dxfId="1556" priority="502" stopIfTrue="1" operator="greaterThan">
      <formula>0.1</formula>
    </cfRule>
  </conditionalFormatting>
  <conditionalFormatting sqref="O59">
    <cfRule type="cellIs" dxfId="1555" priority="497" stopIfTrue="1" operator="between">
      <formula>0.1</formula>
      <formula>1</formula>
    </cfRule>
    <cfRule type="cellIs" dxfId="1554" priority="498" stopIfTrue="1" operator="between">
      <formula>-1</formula>
      <formula>-0.1</formula>
    </cfRule>
  </conditionalFormatting>
  <conditionalFormatting sqref="O59">
    <cfRule type="cellIs" dxfId="1553" priority="507" stopIfTrue="1" operator="between">
      <formula>0.1</formula>
      <formula>1</formula>
    </cfRule>
    <cfRule type="cellIs" dxfId="1552" priority="508" stopIfTrue="1" operator="between">
      <formula>-1</formula>
      <formula>-0.1</formula>
    </cfRule>
  </conditionalFormatting>
  <conditionalFormatting sqref="O59">
    <cfRule type="cellIs" dxfId="1551" priority="503" stopIfTrue="1" operator="lessThan">
      <formula>-0.1</formula>
    </cfRule>
    <cfRule type="cellIs" dxfId="1550" priority="504" stopIfTrue="1" operator="greaterThan">
      <formula>0.1</formula>
    </cfRule>
    <cfRule type="cellIs" dxfId="1549" priority="505" stopIfTrue="1" operator="lessThan">
      <formula>-0.1</formula>
    </cfRule>
    <cfRule type="cellIs" dxfId="1548" priority="506" stopIfTrue="1" operator="greaterThan">
      <formula>0.1</formula>
    </cfRule>
  </conditionalFormatting>
  <conditionalFormatting sqref="J59">
    <cfRule type="cellIs" dxfId="1547" priority="496" stopIfTrue="1" operator="lessThan">
      <formula>-0.1</formula>
    </cfRule>
  </conditionalFormatting>
  <conditionalFormatting sqref="J59">
    <cfRule type="cellIs" dxfId="1546" priority="495" stopIfTrue="1" operator="greaterThan">
      <formula xml:space="preserve"> 0.1</formula>
    </cfRule>
  </conditionalFormatting>
  <conditionalFormatting sqref="S60">
    <cfRule type="cellIs" dxfId="1545" priority="467" stopIfTrue="1" operator="between">
      <formula>0.2</formula>
      <formula>1</formula>
    </cfRule>
    <cfRule type="cellIs" dxfId="1544" priority="468" stopIfTrue="1" operator="between">
      <formula>-1</formula>
      <formula>-0.2</formula>
    </cfRule>
  </conditionalFormatting>
  <conditionalFormatting sqref="F60 T60">
    <cfRule type="cellIs" dxfId="1543" priority="465" stopIfTrue="1" operator="lessThan">
      <formula>-0.2</formula>
    </cfRule>
    <cfRule type="cellIs" dxfId="1542" priority="466" stopIfTrue="1" operator="greaterThan">
      <formula>0.2</formula>
    </cfRule>
  </conditionalFormatting>
  <conditionalFormatting sqref="E60:F60">
    <cfRule type="cellIs" dxfId="1541" priority="464" stopIfTrue="1" operator="lessThan">
      <formula>-0.1</formula>
    </cfRule>
  </conditionalFormatting>
  <conditionalFormatting sqref="E60:F60">
    <cfRule type="cellIs" dxfId="1540" priority="463" stopIfTrue="1" operator="greaterThan">
      <formula xml:space="preserve"> 0.1</formula>
    </cfRule>
  </conditionalFormatting>
  <conditionalFormatting sqref="S60">
    <cfRule type="cellIs" dxfId="1539" priority="461" stopIfTrue="1" operator="between">
      <formula>0.2</formula>
      <formula>1</formula>
    </cfRule>
    <cfRule type="cellIs" dxfId="1538" priority="462" stopIfTrue="1" operator="between">
      <formula>-1</formula>
      <formula>-0.2</formula>
    </cfRule>
  </conditionalFormatting>
  <conditionalFormatting sqref="E60:F60">
    <cfRule type="cellIs" dxfId="1537" priority="460" stopIfTrue="1" operator="lessThan">
      <formula>-0.1</formula>
    </cfRule>
  </conditionalFormatting>
  <conditionalFormatting sqref="E60:F60">
    <cfRule type="cellIs" dxfId="1536" priority="459" stopIfTrue="1" operator="greaterThan">
      <formula xml:space="preserve"> 0.1</formula>
    </cfRule>
  </conditionalFormatting>
  <conditionalFormatting sqref="S60">
    <cfRule type="cellIs" dxfId="1535" priority="457" stopIfTrue="1" operator="between">
      <formula>0.2</formula>
      <formula>1</formula>
    </cfRule>
    <cfRule type="cellIs" dxfId="1534" priority="458" stopIfTrue="1" operator="between">
      <formula>-1</formula>
      <formula>-0.2</formula>
    </cfRule>
  </conditionalFormatting>
  <conditionalFormatting sqref="E60:F60">
    <cfRule type="cellIs" dxfId="1533" priority="456" stopIfTrue="1" operator="lessThan">
      <formula>-0.1</formula>
    </cfRule>
  </conditionalFormatting>
  <conditionalFormatting sqref="E60:F60">
    <cfRule type="cellIs" dxfId="1532" priority="455" stopIfTrue="1" operator="greaterThan">
      <formula xml:space="preserve"> 0.1</formula>
    </cfRule>
  </conditionalFormatting>
  <conditionalFormatting sqref="O60">
    <cfRule type="cellIs" dxfId="1531" priority="453" stopIfTrue="1" operator="between">
      <formula>0.1</formula>
      <formula>1</formula>
    </cfRule>
    <cfRule type="cellIs" dxfId="1530" priority="454" stopIfTrue="1" operator="between">
      <formula>-1</formula>
      <formula>-0.1</formula>
    </cfRule>
  </conditionalFormatting>
  <conditionalFormatting sqref="O60">
    <cfRule type="cellIs" dxfId="1529" priority="449" stopIfTrue="1" operator="lessThan">
      <formula>-0.1</formula>
    </cfRule>
    <cfRule type="cellIs" dxfId="1528" priority="450" stopIfTrue="1" operator="greaterThan">
      <formula>0.1</formula>
    </cfRule>
    <cfRule type="cellIs" dxfId="1527" priority="451" stopIfTrue="1" operator="lessThan">
      <formula>-0.1</formula>
    </cfRule>
    <cfRule type="cellIs" dxfId="1526" priority="452" stopIfTrue="1" operator="greaterThan">
      <formula>0.1</formula>
    </cfRule>
  </conditionalFormatting>
  <conditionalFormatting sqref="O60">
    <cfRule type="cellIs" dxfId="1525" priority="447" stopIfTrue="1" operator="between">
      <formula>0.1</formula>
      <formula>1</formula>
    </cfRule>
    <cfRule type="cellIs" dxfId="1524" priority="448" stopIfTrue="1" operator="between">
      <formula>-1</formula>
      <formula>-0.1</formula>
    </cfRule>
  </conditionalFormatting>
  <conditionalFormatting sqref="O60">
    <cfRule type="cellIs" dxfId="1523" priority="443" stopIfTrue="1" operator="lessThan">
      <formula>-0.1</formula>
    </cfRule>
    <cfRule type="cellIs" dxfId="1522" priority="444" stopIfTrue="1" operator="greaterThan">
      <formula>0.1</formula>
    </cfRule>
    <cfRule type="cellIs" dxfId="1521" priority="445" stopIfTrue="1" operator="lessThan">
      <formula>-0.1</formula>
    </cfRule>
    <cfRule type="cellIs" dxfId="1520" priority="446" stopIfTrue="1" operator="greaterThan">
      <formula>0.1</formula>
    </cfRule>
  </conditionalFormatting>
  <conditionalFormatting sqref="O60">
    <cfRule type="cellIs" dxfId="1519" priority="441" stopIfTrue="1" operator="between">
      <formula>0.1</formula>
      <formula>1</formula>
    </cfRule>
    <cfRule type="cellIs" dxfId="1518" priority="442" stopIfTrue="1" operator="between">
      <formula>-1</formula>
      <formula>-0.1</formula>
    </cfRule>
  </conditionalFormatting>
  <conditionalFormatting sqref="O60">
    <cfRule type="cellIs" dxfId="1517" priority="437" stopIfTrue="1" operator="lessThan">
      <formula>-0.1</formula>
    </cfRule>
    <cfRule type="cellIs" dxfId="1516" priority="438" stopIfTrue="1" operator="greaterThan">
      <formula>0.1</formula>
    </cfRule>
    <cfRule type="cellIs" dxfId="1515" priority="439" stopIfTrue="1" operator="lessThan">
      <formula>-0.1</formula>
    </cfRule>
    <cfRule type="cellIs" dxfId="1514" priority="440" stopIfTrue="1" operator="greaterThan">
      <formula>0.1</formula>
    </cfRule>
  </conditionalFormatting>
  <conditionalFormatting sqref="J60">
    <cfRule type="cellIs" dxfId="1513" priority="436" stopIfTrue="1" operator="lessThan">
      <formula>-0.1</formula>
    </cfRule>
  </conditionalFormatting>
  <conditionalFormatting sqref="J60">
    <cfRule type="cellIs" dxfId="1512" priority="435" stopIfTrue="1" operator="greaterThan">
      <formula xml:space="preserve"> 0.1</formula>
    </cfRule>
  </conditionalFormatting>
  <conditionalFormatting sqref="J60">
    <cfRule type="cellIs" dxfId="1511" priority="434" stopIfTrue="1" operator="lessThan">
      <formula>-0.1</formula>
    </cfRule>
  </conditionalFormatting>
  <conditionalFormatting sqref="J60">
    <cfRule type="cellIs" dxfId="1510" priority="433" stopIfTrue="1" operator="greaterThan">
      <formula xml:space="preserve"> 0.1</formula>
    </cfRule>
  </conditionalFormatting>
  <conditionalFormatting sqref="J60">
    <cfRule type="cellIs" dxfId="1509" priority="432" stopIfTrue="1" operator="lessThan">
      <formula>-0.1</formula>
    </cfRule>
  </conditionalFormatting>
  <conditionalFormatting sqref="J60">
    <cfRule type="cellIs" dxfId="1508" priority="431" stopIfTrue="1" operator="greaterThan">
      <formula xml:space="preserve"> 0.1</formula>
    </cfRule>
  </conditionalFormatting>
  <conditionalFormatting sqref="S52 S56:S57">
    <cfRule type="cellIs" dxfId="1507" priority="352" stopIfTrue="1" operator="between">
      <formula>0.2</formula>
      <formula>1</formula>
    </cfRule>
    <cfRule type="cellIs" dxfId="1506" priority="353" stopIfTrue="1" operator="between">
      <formula>-1</formula>
      <formula>-0.2</formula>
    </cfRule>
  </conditionalFormatting>
  <conditionalFormatting sqref="T52 F52 F56:F57 T56:T57">
    <cfRule type="cellIs" dxfId="1505" priority="350" stopIfTrue="1" operator="lessThan">
      <formula>-0.2</formula>
    </cfRule>
    <cfRule type="cellIs" dxfId="1504" priority="351" stopIfTrue="1" operator="greaterThan">
      <formula>0.2</formula>
    </cfRule>
  </conditionalFormatting>
  <conditionalFormatting sqref="E52:F52 J52 J56:J57 E56:F57">
    <cfRule type="cellIs" dxfId="1503" priority="349" stopIfTrue="1" operator="lessThan">
      <formula>-0.1</formula>
    </cfRule>
  </conditionalFormatting>
  <conditionalFormatting sqref="E52:F52 J52 J56:J57 E56:F57">
    <cfRule type="cellIs" dxfId="1502" priority="348" stopIfTrue="1" operator="greaterThan">
      <formula xml:space="preserve"> 0.1</formula>
    </cfRule>
  </conditionalFormatting>
  <conditionalFormatting sqref="T52 T56:T57">
    <cfRule type="cellIs" dxfId="1501" priority="346" stopIfTrue="1" operator="lessThan">
      <formula>-0.2</formula>
    </cfRule>
    <cfRule type="cellIs" dxfId="1500" priority="347" stopIfTrue="1" operator="greaterThan">
      <formula>0.2</formula>
    </cfRule>
  </conditionalFormatting>
  <conditionalFormatting sqref="F52 F56:F57">
    <cfRule type="cellIs" dxfId="1499" priority="344" stopIfTrue="1" operator="lessThan">
      <formula>-0.2</formula>
    </cfRule>
    <cfRule type="cellIs" dxfId="1498" priority="345" stopIfTrue="1" operator="greaterThan">
      <formula>0.2</formula>
    </cfRule>
  </conditionalFormatting>
  <conditionalFormatting sqref="E52:F52 E56:F57">
    <cfRule type="cellIs" dxfId="1497" priority="343" stopIfTrue="1" operator="lessThan">
      <formula>-0.1</formula>
    </cfRule>
  </conditionalFormatting>
  <conditionalFormatting sqref="E52:F52 E56:F57">
    <cfRule type="cellIs" dxfId="1496" priority="342" stopIfTrue="1" operator="greaterThan">
      <formula xml:space="preserve"> 0.1</formula>
    </cfRule>
  </conditionalFormatting>
  <conditionalFormatting sqref="O52 O56:O57">
    <cfRule type="cellIs" dxfId="1495" priority="332" stopIfTrue="1" operator="lessThan">
      <formula>-0.1</formula>
    </cfRule>
    <cfRule type="cellIs" dxfId="1494" priority="333" stopIfTrue="1" operator="greaterThan">
      <formula>0.1</formula>
    </cfRule>
    <cfRule type="cellIs" dxfId="1493" priority="334" stopIfTrue="1" operator="lessThan">
      <formula>-0.1</formula>
    </cfRule>
    <cfRule type="cellIs" dxfId="1492" priority="335" stopIfTrue="1" operator="greaterThan">
      <formula>0.1</formula>
    </cfRule>
  </conditionalFormatting>
  <conditionalFormatting sqref="O52 O56:O57">
    <cfRule type="cellIs" dxfId="1491" priority="330" stopIfTrue="1" operator="between">
      <formula>0.1</formula>
      <formula>1</formula>
    </cfRule>
    <cfRule type="cellIs" dxfId="1490" priority="331" stopIfTrue="1" operator="between">
      <formula>-1</formula>
      <formula>-0.1</formula>
    </cfRule>
  </conditionalFormatting>
  <conditionalFormatting sqref="O52 O56:O57">
    <cfRule type="cellIs" dxfId="1489" priority="340" stopIfTrue="1" operator="between">
      <formula>0.1</formula>
      <formula>1</formula>
    </cfRule>
    <cfRule type="cellIs" dxfId="1488" priority="341" stopIfTrue="1" operator="between">
      <formula>-1</formula>
      <formula>-0.1</formula>
    </cfRule>
  </conditionalFormatting>
  <conditionalFormatting sqref="O52 O56:O57">
    <cfRule type="cellIs" dxfId="1487" priority="336" stopIfTrue="1" operator="lessThan">
      <formula>-0.1</formula>
    </cfRule>
    <cfRule type="cellIs" dxfId="1486" priority="337" stopIfTrue="1" operator="greaterThan">
      <formula>0.1</formula>
    </cfRule>
    <cfRule type="cellIs" dxfId="1485" priority="338" stopIfTrue="1" operator="lessThan">
      <formula>-0.1</formula>
    </cfRule>
    <cfRule type="cellIs" dxfId="1484" priority="339" stopIfTrue="1" operator="greaterThan">
      <formula>0.1</formula>
    </cfRule>
  </conditionalFormatting>
  <conditionalFormatting sqref="J52 J56:J57">
    <cfRule type="cellIs" dxfId="1483" priority="329" stopIfTrue="1" operator="lessThan">
      <formula>-0.1</formula>
    </cfRule>
  </conditionalFormatting>
  <conditionalFormatting sqref="J52 J56:J57">
    <cfRule type="cellIs" dxfId="1482" priority="328" stopIfTrue="1" operator="greaterThan">
      <formula xml:space="preserve"> 0.1</formula>
    </cfRule>
  </conditionalFormatting>
  <conditionalFormatting sqref="E7">
    <cfRule type="cellIs" dxfId="1481" priority="315" stopIfTrue="1" operator="lessThan">
      <formula>-0.1</formula>
    </cfRule>
  </conditionalFormatting>
  <conditionalFormatting sqref="E7">
    <cfRule type="cellIs" dxfId="1480" priority="314" stopIfTrue="1" operator="greaterThan">
      <formula xml:space="preserve"> 0.1</formula>
    </cfRule>
  </conditionalFormatting>
  <conditionalFormatting sqref="E7">
    <cfRule type="cellIs" dxfId="1479" priority="313" stopIfTrue="1" operator="lessThan">
      <formula>-0.1</formula>
    </cfRule>
  </conditionalFormatting>
  <conditionalFormatting sqref="E7">
    <cfRule type="cellIs" dxfId="1478" priority="312" stopIfTrue="1" operator="greaterThan">
      <formula xml:space="preserve"> 0.1</formula>
    </cfRule>
  </conditionalFormatting>
  <conditionalFormatting sqref="E9">
    <cfRule type="cellIs" dxfId="1477" priority="311" stopIfTrue="1" operator="lessThan">
      <formula>-0.1</formula>
    </cfRule>
  </conditionalFormatting>
  <conditionalFormatting sqref="E9">
    <cfRule type="cellIs" dxfId="1476" priority="310" stopIfTrue="1" operator="greaterThan">
      <formula xml:space="preserve"> 0.1</formula>
    </cfRule>
  </conditionalFormatting>
  <conditionalFormatting sqref="E9">
    <cfRule type="cellIs" dxfId="1475" priority="309" stopIfTrue="1" operator="lessThan">
      <formula>-0.1</formula>
    </cfRule>
  </conditionalFormatting>
  <conditionalFormatting sqref="E9">
    <cfRule type="cellIs" dxfId="1474" priority="308" stopIfTrue="1" operator="greaterThan">
      <formula xml:space="preserve"> 0.1</formula>
    </cfRule>
  </conditionalFormatting>
  <conditionalFormatting sqref="E8">
    <cfRule type="cellIs" dxfId="1473" priority="307" stopIfTrue="1" operator="lessThan">
      <formula>-0.1</formula>
    </cfRule>
  </conditionalFormatting>
  <conditionalFormatting sqref="E8">
    <cfRule type="cellIs" dxfId="1472" priority="306" stopIfTrue="1" operator="greaterThan">
      <formula xml:space="preserve"> 0.1</formula>
    </cfRule>
  </conditionalFormatting>
  <conditionalFormatting sqref="E8">
    <cfRule type="cellIs" dxfId="1471" priority="305" stopIfTrue="1" operator="lessThan">
      <formula>-0.1</formula>
    </cfRule>
  </conditionalFormatting>
  <conditionalFormatting sqref="E8">
    <cfRule type="cellIs" dxfId="1470" priority="304" stopIfTrue="1" operator="greaterThan">
      <formula xml:space="preserve"> 0.1</formula>
    </cfRule>
  </conditionalFormatting>
  <conditionalFormatting sqref="F7">
    <cfRule type="cellIs" dxfId="1469" priority="302" stopIfTrue="1" operator="lessThan">
      <formula>-0.2</formula>
    </cfRule>
    <cfRule type="cellIs" dxfId="1468" priority="303" stopIfTrue="1" operator="greaterThan">
      <formula>0.2</formula>
    </cfRule>
  </conditionalFormatting>
  <conditionalFormatting sqref="F7">
    <cfRule type="cellIs" dxfId="1467" priority="300" stopIfTrue="1" operator="between">
      <formula>0.2</formula>
      <formula>1</formula>
    </cfRule>
    <cfRule type="cellIs" dxfId="1466" priority="301" stopIfTrue="1" operator="between">
      <formula>-0.2</formula>
      <formula>-1</formula>
    </cfRule>
  </conditionalFormatting>
  <conditionalFormatting sqref="F7">
    <cfRule type="cellIs" dxfId="1465" priority="299" stopIfTrue="1" operator="lessThan">
      <formula>-0.1</formula>
    </cfRule>
  </conditionalFormatting>
  <conditionalFormatting sqref="F7">
    <cfRule type="cellIs" dxfId="1464" priority="298" stopIfTrue="1" operator="greaterThan">
      <formula xml:space="preserve"> 0.1</formula>
    </cfRule>
  </conditionalFormatting>
  <conditionalFormatting sqref="F7">
    <cfRule type="cellIs" dxfId="1463" priority="297" stopIfTrue="1" operator="lessThan">
      <formula>-0.1</formula>
    </cfRule>
  </conditionalFormatting>
  <conditionalFormatting sqref="F7">
    <cfRule type="cellIs" dxfId="1462" priority="296" stopIfTrue="1" operator="greaterThan">
      <formula xml:space="preserve"> 0.1</formula>
    </cfRule>
  </conditionalFormatting>
  <conditionalFormatting sqref="F8">
    <cfRule type="cellIs" dxfId="1461" priority="294" stopIfTrue="1" operator="lessThan">
      <formula>-0.2</formula>
    </cfRule>
    <cfRule type="cellIs" dxfId="1460" priority="295" stopIfTrue="1" operator="greaterThan">
      <formula>0.2</formula>
    </cfRule>
  </conditionalFormatting>
  <conditionalFormatting sqref="F8">
    <cfRule type="cellIs" dxfId="1459" priority="292" stopIfTrue="1" operator="between">
      <formula>0.2</formula>
      <formula>1</formula>
    </cfRule>
    <cfRule type="cellIs" dxfId="1458" priority="293" stopIfTrue="1" operator="between">
      <formula>-0.2</formula>
      <formula>-1</formula>
    </cfRule>
  </conditionalFormatting>
  <conditionalFormatting sqref="F8">
    <cfRule type="cellIs" dxfId="1457" priority="291" stopIfTrue="1" operator="lessThan">
      <formula>-0.1</formula>
    </cfRule>
  </conditionalFormatting>
  <conditionalFormatting sqref="F8">
    <cfRule type="cellIs" dxfId="1456" priority="290" stopIfTrue="1" operator="greaterThan">
      <formula xml:space="preserve"> 0.1</formula>
    </cfRule>
  </conditionalFormatting>
  <conditionalFormatting sqref="F8">
    <cfRule type="cellIs" dxfId="1455" priority="289" stopIfTrue="1" operator="lessThan">
      <formula>-0.1</formula>
    </cfRule>
  </conditionalFormatting>
  <conditionalFormatting sqref="F8">
    <cfRule type="cellIs" dxfId="1454" priority="288" stopIfTrue="1" operator="greaterThan">
      <formula xml:space="preserve"> 0.1</formula>
    </cfRule>
  </conditionalFormatting>
  <conditionalFormatting sqref="J7:J8">
    <cfRule type="cellIs" dxfId="1453" priority="287" stopIfTrue="1" operator="lessThan">
      <formula>-0.1</formula>
    </cfRule>
  </conditionalFormatting>
  <conditionalFormatting sqref="J7:J8">
    <cfRule type="cellIs" dxfId="1452" priority="286" stopIfTrue="1" operator="greaterThan">
      <formula xml:space="preserve"> 0.1</formula>
    </cfRule>
  </conditionalFormatting>
  <conditionalFormatting sqref="J7:J8">
    <cfRule type="cellIs" dxfId="1451" priority="285" stopIfTrue="1" operator="lessThan">
      <formula>-0.1</formula>
    </cfRule>
  </conditionalFormatting>
  <conditionalFormatting sqref="J7:J8">
    <cfRule type="cellIs" dxfId="1450" priority="284" stopIfTrue="1" operator="greaterThan">
      <formula xml:space="preserve"> 0.1</formula>
    </cfRule>
  </conditionalFormatting>
  <conditionalFormatting sqref="O7:O8">
    <cfRule type="cellIs" dxfId="1449" priority="281" stopIfTrue="1" operator="lessThan">
      <formula>0</formula>
    </cfRule>
  </conditionalFormatting>
  <conditionalFormatting sqref="O7:O8">
    <cfRule type="cellIs" dxfId="1448" priority="282" stopIfTrue="1" operator="between">
      <formula>0.1</formula>
      <formula>1</formula>
    </cfRule>
    <cfRule type="cellIs" dxfId="1447" priority="283" stopIfTrue="1" operator="between">
      <formula>-1</formula>
      <formula>-0.1</formula>
    </cfRule>
  </conditionalFormatting>
  <conditionalFormatting sqref="O7:O8">
    <cfRule type="cellIs" dxfId="1446" priority="277" stopIfTrue="1" operator="lessThan">
      <formula>-0.1</formula>
    </cfRule>
    <cfRule type="cellIs" dxfId="1445" priority="278" stopIfTrue="1" operator="greaterThan">
      <formula>0.1</formula>
    </cfRule>
    <cfRule type="cellIs" dxfId="1444" priority="279" stopIfTrue="1" operator="lessThan">
      <formula>-0.1</formula>
    </cfRule>
    <cfRule type="cellIs" dxfId="1443" priority="280" stopIfTrue="1" operator="greaterThan">
      <formula>0.1</formula>
    </cfRule>
  </conditionalFormatting>
  <conditionalFormatting sqref="O7:O8">
    <cfRule type="cellIs" dxfId="1442" priority="275" stopIfTrue="1" operator="between">
      <formula>0.1</formula>
      <formula>1</formula>
    </cfRule>
    <cfRule type="cellIs" dxfId="1441" priority="276" stopIfTrue="1" operator="between">
      <formula>-1</formula>
      <formula>-0.1</formula>
    </cfRule>
  </conditionalFormatting>
  <conditionalFormatting sqref="O7:O8">
    <cfRule type="cellIs" dxfId="1440" priority="271" stopIfTrue="1" operator="lessThan">
      <formula>-0.1</formula>
    </cfRule>
    <cfRule type="cellIs" dxfId="1439" priority="272" stopIfTrue="1" operator="greaterThan">
      <formula>0.1</formula>
    </cfRule>
    <cfRule type="cellIs" dxfId="1438" priority="273" stopIfTrue="1" operator="lessThan">
      <formula>-0.1</formula>
    </cfRule>
    <cfRule type="cellIs" dxfId="1437" priority="274" stopIfTrue="1" operator="greaterThan">
      <formula>0.1</formula>
    </cfRule>
  </conditionalFormatting>
  <conditionalFormatting sqref="S7:S8">
    <cfRule type="cellIs" dxfId="1436" priority="269" stopIfTrue="1" operator="between">
      <formula>0.2</formula>
      <formula>1</formula>
    </cfRule>
    <cfRule type="cellIs" dxfId="1435" priority="270" stopIfTrue="1" operator="between">
      <formula>-1</formula>
      <formula>-0.2</formula>
    </cfRule>
  </conditionalFormatting>
  <conditionalFormatting sqref="S42:S43">
    <cfRule type="cellIs" dxfId="1434" priority="267" stopIfTrue="1" operator="between">
      <formula>0.2</formula>
      <formula>1</formula>
    </cfRule>
    <cfRule type="cellIs" dxfId="1433" priority="268" stopIfTrue="1" operator="between">
      <formula>-1</formula>
      <formula>-0.2</formula>
    </cfRule>
  </conditionalFormatting>
  <conditionalFormatting sqref="F42:F43 T42:T43">
    <cfRule type="cellIs" dxfId="1432" priority="265" stopIfTrue="1" operator="lessThan">
      <formula>-0.2</formula>
    </cfRule>
    <cfRule type="cellIs" dxfId="1431" priority="266" stopIfTrue="1" operator="greaterThan">
      <formula>0.2</formula>
    </cfRule>
  </conditionalFormatting>
  <conditionalFormatting sqref="E42:F43 J42:J43">
    <cfRule type="cellIs" dxfId="1430" priority="264" stopIfTrue="1" operator="lessThan">
      <formula>-0.1</formula>
    </cfRule>
  </conditionalFormatting>
  <conditionalFormatting sqref="E42:F43 J42:J43">
    <cfRule type="cellIs" dxfId="1429" priority="263" stopIfTrue="1" operator="greaterThan">
      <formula xml:space="preserve"> 0.1</formula>
    </cfRule>
  </conditionalFormatting>
  <conditionalFormatting sqref="O42:O43">
    <cfRule type="cellIs" dxfId="1428" priority="253" stopIfTrue="1" operator="lessThan">
      <formula>-0.1</formula>
    </cfRule>
    <cfRule type="cellIs" dxfId="1427" priority="254" stopIfTrue="1" operator="greaterThan">
      <formula>0.1</formula>
    </cfRule>
    <cfRule type="cellIs" dxfId="1426" priority="255" stopIfTrue="1" operator="lessThan">
      <formula>-0.1</formula>
    </cfRule>
    <cfRule type="cellIs" dxfId="1425" priority="256" stopIfTrue="1" operator="greaterThan">
      <formula>0.1</formula>
    </cfRule>
  </conditionalFormatting>
  <conditionalFormatting sqref="T42:T43">
    <cfRule type="cellIs" dxfId="1424" priority="261" stopIfTrue="1" operator="lessThan">
      <formula>-0.2</formula>
    </cfRule>
    <cfRule type="cellIs" dxfId="1423" priority="262" stopIfTrue="1" operator="greaterThan">
      <formula>0.2</formula>
    </cfRule>
  </conditionalFormatting>
  <conditionalFormatting sqref="F42:F43">
    <cfRule type="cellIs" dxfId="1422" priority="259" stopIfTrue="1" operator="lessThan">
      <formula>-0.2</formula>
    </cfRule>
    <cfRule type="cellIs" dxfId="1421" priority="260" stopIfTrue="1" operator="greaterThan">
      <formula>0.2</formula>
    </cfRule>
  </conditionalFormatting>
  <conditionalFormatting sqref="E42:F43">
    <cfRule type="cellIs" dxfId="1420" priority="258" stopIfTrue="1" operator="lessThan">
      <formula>-0.1</formula>
    </cfRule>
  </conditionalFormatting>
  <conditionalFormatting sqref="E42:F43">
    <cfRule type="cellIs" dxfId="1419" priority="257" stopIfTrue="1" operator="greaterThan">
      <formula xml:space="preserve"> 0.1</formula>
    </cfRule>
  </conditionalFormatting>
  <conditionalFormatting sqref="O42:O43">
    <cfRule type="cellIs" dxfId="1418" priority="251" stopIfTrue="1" operator="between">
      <formula>0.1</formula>
      <formula>1</formula>
    </cfRule>
    <cfRule type="cellIs" dxfId="1417" priority="252" stopIfTrue="1" operator="between">
      <formula>-1</formula>
      <formula>-0.1</formula>
    </cfRule>
  </conditionalFormatting>
  <conditionalFormatting sqref="O42:O43">
    <cfRule type="cellIs" dxfId="1416" priority="249" stopIfTrue="1" operator="between">
      <formula>0.1</formula>
      <formula>1</formula>
    </cfRule>
    <cfRule type="cellIs" dxfId="1415" priority="250" stopIfTrue="1" operator="between">
      <formula>-1</formula>
      <formula>-0.1</formula>
    </cfRule>
  </conditionalFormatting>
  <conditionalFormatting sqref="O42:O43">
    <cfRule type="cellIs" dxfId="1414" priority="245" stopIfTrue="1" operator="lessThan">
      <formula>-0.1</formula>
    </cfRule>
    <cfRule type="cellIs" dxfId="1413" priority="246" stopIfTrue="1" operator="greaterThan">
      <formula>0.1</formula>
    </cfRule>
    <cfRule type="cellIs" dxfId="1412" priority="247" stopIfTrue="1" operator="lessThan">
      <formula>-0.1</formula>
    </cfRule>
    <cfRule type="cellIs" dxfId="1411" priority="248" stopIfTrue="1" operator="greaterThan">
      <formula>0.1</formula>
    </cfRule>
  </conditionalFormatting>
  <conditionalFormatting sqref="J42:J43">
    <cfRule type="cellIs" dxfId="1410" priority="244" stopIfTrue="1" operator="lessThan">
      <formula>-0.1</formula>
    </cfRule>
  </conditionalFormatting>
  <conditionalFormatting sqref="J42:J43">
    <cfRule type="cellIs" dxfId="1409" priority="243" stopIfTrue="1" operator="greaterThan">
      <formula xml:space="preserve"> 0.1</formula>
    </cfRule>
  </conditionalFormatting>
  <conditionalFormatting sqref="S55">
    <cfRule type="cellIs" dxfId="1408" priority="241" stopIfTrue="1" operator="between">
      <formula>0.2</formula>
      <formula>1</formula>
    </cfRule>
    <cfRule type="cellIs" dxfId="1407" priority="242" stopIfTrue="1" operator="between">
      <formula>-1</formula>
      <formula>-0.2</formula>
    </cfRule>
  </conditionalFormatting>
  <conditionalFormatting sqref="F55 T55">
    <cfRule type="cellIs" dxfId="1406" priority="239" stopIfTrue="1" operator="lessThan">
      <formula>-0.2</formula>
    </cfRule>
    <cfRule type="cellIs" dxfId="1405" priority="240" stopIfTrue="1" operator="greaterThan">
      <formula>0.2</formula>
    </cfRule>
  </conditionalFormatting>
  <conditionalFormatting sqref="J55 E55:F55">
    <cfRule type="cellIs" dxfId="1404" priority="238" stopIfTrue="1" operator="lessThan">
      <formula>-0.1</formula>
    </cfRule>
  </conditionalFormatting>
  <conditionalFormatting sqref="J55 E55:F55">
    <cfRule type="cellIs" dxfId="1403" priority="237" stopIfTrue="1" operator="greaterThan">
      <formula xml:space="preserve"> 0.1</formula>
    </cfRule>
  </conditionalFormatting>
  <conditionalFormatting sqref="T55">
    <cfRule type="cellIs" dxfId="1402" priority="235" stopIfTrue="1" operator="lessThan">
      <formula>-0.2</formula>
    </cfRule>
    <cfRule type="cellIs" dxfId="1401" priority="236" stopIfTrue="1" operator="greaterThan">
      <formula>0.2</formula>
    </cfRule>
  </conditionalFormatting>
  <conditionalFormatting sqref="F55">
    <cfRule type="cellIs" dxfId="1400" priority="233" stopIfTrue="1" operator="lessThan">
      <formula>-0.2</formula>
    </cfRule>
    <cfRule type="cellIs" dxfId="1399" priority="234" stopIfTrue="1" operator="greaterThan">
      <formula>0.2</formula>
    </cfRule>
  </conditionalFormatting>
  <conditionalFormatting sqref="E55:F55">
    <cfRule type="cellIs" dxfId="1398" priority="232" stopIfTrue="1" operator="lessThan">
      <formula>-0.1</formula>
    </cfRule>
  </conditionalFormatting>
  <conditionalFormatting sqref="E55:F55">
    <cfRule type="cellIs" dxfId="1397" priority="231" stopIfTrue="1" operator="greaterThan">
      <formula xml:space="preserve"> 0.1</formula>
    </cfRule>
  </conditionalFormatting>
  <conditionalFormatting sqref="O55">
    <cfRule type="cellIs" dxfId="1396" priority="221" stopIfTrue="1" operator="lessThan">
      <formula>-0.1</formula>
    </cfRule>
    <cfRule type="cellIs" dxfId="1395" priority="222" stopIfTrue="1" operator="greaterThan">
      <formula>0.1</formula>
    </cfRule>
    <cfRule type="cellIs" dxfId="1394" priority="223" stopIfTrue="1" operator="lessThan">
      <formula>-0.1</formula>
    </cfRule>
    <cfRule type="cellIs" dxfId="1393" priority="224" stopIfTrue="1" operator="greaterThan">
      <formula>0.1</formula>
    </cfRule>
  </conditionalFormatting>
  <conditionalFormatting sqref="O55">
    <cfRule type="cellIs" dxfId="1392" priority="219" stopIfTrue="1" operator="between">
      <formula>0.1</formula>
      <formula>1</formula>
    </cfRule>
    <cfRule type="cellIs" dxfId="1391" priority="220" stopIfTrue="1" operator="between">
      <formula>-1</formula>
      <formula>-0.1</formula>
    </cfRule>
  </conditionalFormatting>
  <conditionalFormatting sqref="O55">
    <cfRule type="cellIs" dxfId="1390" priority="229" stopIfTrue="1" operator="between">
      <formula>0.1</formula>
      <formula>1</formula>
    </cfRule>
    <cfRule type="cellIs" dxfId="1389" priority="230" stopIfTrue="1" operator="between">
      <formula>-1</formula>
      <formula>-0.1</formula>
    </cfRule>
  </conditionalFormatting>
  <conditionalFormatting sqref="O55">
    <cfRule type="cellIs" dxfId="1388" priority="225" stopIfTrue="1" operator="lessThan">
      <formula>-0.1</formula>
    </cfRule>
    <cfRule type="cellIs" dxfId="1387" priority="226" stopIfTrue="1" operator="greaterThan">
      <formula>0.1</formula>
    </cfRule>
    <cfRule type="cellIs" dxfId="1386" priority="227" stopIfTrue="1" operator="lessThan">
      <formula>-0.1</formula>
    </cfRule>
    <cfRule type="cellIs" dxfId="1385" priority="228" stopIfTrue="1" operator="greaterThan">
      <formula>0.1</formula>
    </cfRule>
  </conditionalFormatting>
  <conditionalFormatting sqref="J55">
    <cfRule type="cellIs" dxfId="1384" priority="218" stopIfTrue="1" operator="lessThan">
      <formula>-0.1</formula>
    </cfRule>
  </conditionalFormatting>
  <conditionalFormatting sqref="J55">
    <cfRule type="cellIs" dxfId="1383" priority="217" stopIfTrue="1" operator="greaterThan">
      <formula xml:space="preserve"> 0.1</formula>
    </cfRule>
  </conditionalFormatting>
  <conditionalFormatting sqref="S53:S54">
    <cfRule type="cellIs" dxfId="1382" priority="215" stopIfTrue="1" operator="between">
      <formula>0.2</formula>
      <formula>1</formula>
    </cfRule>
    <cfRule type="cellIs" dxfId="1381" priority="216" stopIfTrue="1" operator="between">
      <formula>-1</formula>
      <formula>-0.2</formula>
    </cfRule>
  </conditionalFormatting>
  <conditionalFormatting sqref="T53:T54 F53:F54">
    <cfRule type="cellIs" dxfId="1380" priority="213" stopIfTrue="1" operator="lessThan">
      <formula>-0.2</formula>
    </cfRule>
    <cfRule type="cellIs" dxfId="1379" priority="214" stopIfTrue="1" operator="greaterThan">
      <formula>0.2</formula>
    </cfRule>
  </conditionalFormatting>
  <conditionalFormatting sqref="E53:F54 J53:J54">
    <cfRule type="cellIs" dxfId="1378" priority="212" stopIfTrue="1" operator="lessThan">
      <formula>-0.1</formula>
    </cfRule>
  </conditionalFormatting>
  <conditionalFormatting sqref="E53:F54 J53:J54">
    <cfRule type="cellIs" dxfId="1377" priority="211" stopIfTrue="1" operator="greaterThan">
      <formula xml:space="preserve"> 0.1</formula>
    </cfRule>
  </conditionalFormatting>
  <conditionalFormatting sqref="T53:T54">
    <cfRule type="cellIs" dxfId="1376" priority="209" stopIfTrue="1" operator="lessThan">
      <formula>-0.2</formula>
    </cfRule>
    <cfRule type="cellIs" dxfId="1375" priority="210" stopIfTrue="1" operator="greaterThan">
      <formula>0.2</formula>
    </cfRule>
  </conditionalFormatting>
  <conditionalFormatting sqref="F53:F54">
    <cfRule type="cellIs" dxfId="1374" priority="207" stopIfTrue="1" operator="lessThan">
      <formula>-0.2</formula>
    </cfRule>
    <cfRule type="cellIs" dxfId="1373" priority="208" stopIfTrue="1" operator="greaterThan">
      <formula>0.2</formula>
    </cfRule>
  </conditionalFormatting>
  <conditionalFormatting sqref="E53:F54">
    <cfRule type="cellIs" dxfId="1372" priority="206" stopIfTrue="1" operator="lessThan">
      <formula>-0.1</formula>
    </cfRule>
  </conditionalFormatting>
  <conditionalFormatting sqref="E53:F54">
    <cfRule type="cellIs" dxfId="1371" priority="205" stopIfTrue="1" operator="greaterThan">
      <formula xml:space="preserve"> 0.1</formula>
    </cfRule>
  </conditionalFormatting>
  <conditionalFormatting sqref="O53:O54">
    <cfRule type="cellIs" dxfId="1370" priority="195" stopIfTrue="1" operator="lessThan">
      <formula>-0.1</formula>
    </cfRule>
    <cfRule type="cellIs" dxfId="1369" priority="196" stopIfTrue="1" operator="greaterThan">
      <formula>0.1</formula>
    </cfRule>
    <cfRule type="cellIs" dxfId="1368" priority="197" stopIfTrue="1" operator="lessThan">
      <formula>-0.1</formula>
    </cfRule>
    <cfRule type="cellIs" dxfId="1367" priority="198" stopIfTrue="1" operator="greaterThan">
      <formula>0.1</formula>
    </cfRule>
  </conditionalFormatting>
  <conditionalFormatting sqref="O53:O54">
    <cfRule type="cellIs" dxfId="1366" priority="193" stopIfTrue="1" operator="between">
      <formula>0.1</formula>
      <formula>1</formula>
    </cfRule>
    <cfRule type="cellIs" dxfId="1365" priority="194" stopIfTrue="1" operator="between">
      <formula>-1</formula>
      <formula>-0.1</formula>
    </cfRule>
  </conditionalFormatting>
  <conditionalFormatting sqref="O53:O54">
    <cfRule type="cellIs" dxfId="1364" priority="203" stopIfTrue="1" operator="between">
      <formula>0.1</formula>
      <formula>1</formula>
    </cfRule>
    <cfRule type="cellIs" dxfId="1363" priority="204" stopIfTrue="1" operator="between">
      <formula>-1</formula>
      <formula>-0.1</formula>
    </cfRule>
  </conditionalFormatting>
  <conditionalFormatting sqref="O53:O54">
    <cfRule type="cellIs" dxfId="1362" priority="199" stopIfTrue="1" operator="lessThan">
      <formula>-0.1</formula>
    </cfRule>
    <cfRule type="cellIs" dxfId="1361" priority="200" stopIfTrue="1" operator="greaterThan">
      <formula>0.1</formula>
    </cfRule>
    <cfRule type="cellIs" dxfId="1360" priority="201" stopIfTrue="1" operator="lessThan">
      <formula>-0.1</formula>
    </cfRule>
    <cfRule type="cellIs" dxfId="1359" priority="202" stopIfTrue="1" operator="greaterThan">
      <formula>0.1</formula>
    </cfRule>
  </conditionalFormatting>
  <conditionalFormatting sqref="J53:J54">
    <cfRule type="cellIs" dxfId="1358" priority="192" stopIfTrue="1" operator="lessThan">
      <formula>-0.1</formula>
    </cfRule>
  </conditionalFormatting>
  <conditionalFormatting sqref="J53:J54">
    <cfRule type="cellIs" dxfId="1357" priority="191" stopIfTrue="1" operator="greaterThan">
      <formula xml:space="preserve"> 0.1</formula>
    </cfRule>
  </conditionalFormatting>
  <conditionalFormatting sqref="S63 S66">
    <cfRule type="cellIs" dxfId="1356" priority="189" stopIfTrue="1" operator="between">
      <formula>0.2</formula>
      <formula>1</formula>
    </cfRule>
    <cfRule type="cellIs" dxfId="1355" priority="190" stopIfTrue="1" operator="between">
      <formula>-1</formula>
      <formula>-0.2</formula>
    </cfRule>
  </conditionalFormatting>
  <conditionalFormatting sqref="T66 F66 T63 F63">
    <cfRule type="cellIs" dxfId="1354" priority="187" stopIfTrue="1" operator="lessThan">
      <formula>-0.2</formula>
    </cfRule>
    <cfRule type="cellIs" dxfId="1353" priority="188" stopIfTrue="1" operator="greaterThan">
      <formula>0.2</formula>
    </cfRule>
  </conditionalFormatting>
  <conditionalFormatting sqref="T63 T66">
    <cfRule type="cellIs" dxfId="1352" priority="183" stopIfTrue="1" operator="lessThan">
      <formula>-0.2</formula>
    </cfRule>
    <cfRule type="cellIs" dxfId="1351" priority="184" stopIfTrue="1" operator="greaterThan">
      <formula>0.2</formula>
    </cfRule>
  </conditionalFormatting>
  <conditionalFormatting sqref="F63 F66">
    <cfRule type="cellIs" dxfId="1350" priority="181" stopIfTrue="1" operator="lessThan">
      <formula>-0.2</formula>
    </cfRule>
    <cfRule type="cellIs" dxfId="1349" priority="182" stopIfTrue="1" operator="greaterThan">
      <formula>0.2</formula>
    </cfRule>
  </conditionalFormatting>
  <conditionalFormatting sqref="E63:F63 E66:F66">
    <cfRule type="cellIs" dxfId="1348" priority="186" stopIfTrue="1" operator="lessThan">
      <formula>-0.1</formula>
    </cfRule>
  </conditionalFormatting>
  <conditionalFormatting sqref="E63:F63 E66:F66">
    <cfRule type="cellIs" dxfId="1347" priority="185" stopIfTrue="1" operator="greaterThan">
      <formula xml:space="preserve"> 0.1</formula>
    </cfRule>
  </conditionalFormatting>
  <conditionalFormatting sqref="E63:F63 E66:F66">
    <cfRule type="cellIs" dxfId="1346" priority="180" stopIfTrue="1" operator="lessThan">
      <formula>-0.1</formula>
    </cfRule>
  </conditionalFormatting>
  <conditionalFormatting sqref="E63:F63 E66:F66">
    <cfRule type="cellIs" dxfId="1345" priority="179" stopIfTrue="1" operator="greaterThan">
      <formula xml:space="preserve"> 0.1</formula>
    </cfRule>
  </conditionalFormatting>
  <conditionalFormatting sqref="S63 S66">
    <cfRule type="cellIs" dxfId="1344" priority="177" stopIfTrue="1" operator="between">
      <formula>0.2</formula>
      <formula>1</formula>
    </cfRule>
    <cfRule type="cellIs" dxfId="1343" priority="178" stopIfTrue="1" operator="between">
      <formula>-1</formula>
      <formula>-0.2</formula>
    </cfRule>
  </conditionalFormatting>
  <conditionalFormatting sqref="E63:F63 E66:F66">
    <cfRule type="cellIs" dxfId="1342" priority="176" stopIfTrue="1" operator="lessThan">
      <formula>-0.1</formula>
    </cfRule>
  </conditionalFormatting>
  <conditionalFormatting sqref="E63:F63 E66:F66">
    <cfRule type="cellIs" dxfId="1341" priority="175" stopIfTrue="1" operator="greaterThan">
      <formula xml:space="preserve"> 0.1</formula>
    </cfRule>
  </conditionalFormatting>
  <conditionalFormatting sqref="O63 O66">
    <cfRule type="cellIs" dxfId="1340" priority="173" stopIfTrue="1" operator="between">
      <formula>0.1</formula>
      <formula>1</formula>
    </cfRule>
    <cfRule type="cellIs" dxfId="1339" priority="174" stopIfTrue="1" operator="between">
      <formula>-1</formula>
      <formula>-0.1</formula>
    </cfRule>
  </conditionalFormatting>
  <conditionalFormatting sqref="O63 O66">
    <cfRule type="cellIs" dxfId="1338" priority="169" stopIfTrue="1" operator="lessThan">
      <formula>-0.1</formula>
    </cfRule>
    <cfRule type="cellIs" dxfId="1337" priority="170" stopIfTrue="1" operator="greaterThan">
      <formula>0.1</formula>
    </cfRule>
    <cfRule type="cellIs" dxfId="1336" priority="171" stopIfTrue="1" operator="lessThan">
      <formula>-0.1</formula>
    </cfRule>
    <cfRule type="cellIs" dxfId="1335" priority="172" stopIfTrue="1" operator="greaterThan">
      <formula>0.1</formula>
    </cfRule>
  </conditionalFormatting>
  <conditionalFormatting sqref="O63 O66">
    <cfRule type="cellIs" dxfId="1334" priority="167" stopIfTrue="1" operator="between">
      <formula>0.1</formula>
      <formula>1</formula>
    </cfRule>
    <cfRule type="cellIs" dxfId="1333" priority="168" stopIfTrue="1" operator="between">
      <formula>-1</formula>
      <formula>-0.1</formula>
    </cfRule>
  </conditionalFormatting>
  <conditionalFormatting sqref="O63 O66">
    <cfRule type="cellIs" dxfId="1332" priority="163" stopIfTrue="1" operator="lessThan">
      <formula>-0.1</formula>
    </cfRule>
    <cfRule type="cellIs" dxfId="1331" priority="164" stopIfTrue="1" operator="greaterThan">
      <formula>0.1</formula>
    </cfRule>
    <cfRule type="cellIs" dxfId="1330" priority="165" stopIfTrue="1" operator="lessThan">
      <formula>-0.1</formula>
    </cfRule>
    <cfRule type="cellIs" dxfId="1329" priority="166" stopIfTrue="1" operator="greaterThan">
      <formula>0.1</formula>
    </cfRule>
  </conditionalFormatting>
  <conditionalFormatting sqref="O63 O66">
    <cfRule type="cellIs" dxfId="1328" priority="161" stopIfTrue="1" operator="between">
      <formula>0.1</formula>
      <formula>1</formula>
    </cfRule>
    <cfRule type="cellIs" dxfId="1327" priority="162" stopIfTrue="1" operator="between">
      <formula>-1</formula>
      <formula>-0.1</formula>
    </cfRule>
  </conditionalFormatting>
  <conditionalFormatting sqref="O63 O66">
    <cfRule type="cellIs" dxfId="1326" priority="157" stopIfTrue="1" operator="lessThan">
      <formula>-0.1</formula>
    </cfRule>
    <cfRule type="cellIs" dxfId="1325" priority="158" stopIfTrue="1" operator="greaterThan">
      <formula>0.1</formula>
    </cfRule>
    <cfRule type="cellIs" dxfId="1324" priority="159" stopIfTrue="1" operator="lessThan">
      <formula>-0.1</formula>
    </cfRule>
    <cfRule type="cellIs" dxfId="1323" priority="160" stopIfTrue="1" operator="greaterThan">
      <formula>0.1</formula>
    </cfRule>
  </conditionalFormatting>
  <conditionalFormatting sqref="J63 J66">
    <cfRule type="cellIs" dxfId="1322" priority="156" stopIfTrue="1" operator="lessThan">
      <formula>-0.1</formula>
    </cfRule>
  </conditionalFormatting>
  <conditionalFormatting sqref="J63 J66">
    <cfRule type="cellIs" dxfId="1321" priority="155" stopIfTrue="1" operator="greaterThan">
      <formula xml:space="preserve"> 0.1</formula>
    </cfRule>
  </conditionalFormatting>
  <conditionalFormatting sqref="J63 J66">
    <cfRule type="cellIs" dxfId="1320" priority="154" stopIfTrue="1" operator="lessThan">
      <formula>-0.1</formula>
    </cfRule>
  </conditionalFormatting>
  <conditionalFormatting sqref="J63 J66">
    <cfRule type="cellIs" dxfId="1319" priority="153" stopIfTrue="1" operator="greaterThan">
      <formula xml:space="preserve"> 0.1</formula>
    </cfRule>
  </conditionalFormatting>
  <conditionalFormatting sqref="J63 J66">
    <cfRule type="cellIs" dxfId="1318" priority="152" stopIfTrue="1" operator="lessThan">
      <formula>-0.1</formula>
    </cfRule>
  </conditionalFormatting>
  <conditionalFormatting sqref="J63 J66">
    <cfRule type="cellIs" dxfId="1317" priority="151" stopIfTrue="1" operator="greaterThan">
      <formula xml:space="preserve"> 0.1</formula>
    </cfRule>
  </conditionalFormatting>
  <conditionalFormatting sqref="S64:S65">
    <cfRule type="cellIs" dxfId="1316" priority="149" stopIfTrue="1" operator="between">
      <formula>0.2</formula>
      <formula>1</formula>
    </cfRule>
    <cfRule type="cellIs" dxfId="1315" priority="150" stopIfTrue="1" operator="between">
      <formula>-1</formula>
      <formula>-0.2</formula>
    </cfRule>
  </conditionalFormatting>
  <conditionalFormatting sqref="T64:T65 F64:F65">
    <cfRule type="cellIs" dxfId="1314" priority="147" stopIfTrue="1" operator="lessThan">
      <formula>-0.2</formula>
    </cfRule>
    <cfRule type="cellIs" dxfId="1313" priority="148" stopIfTrue="1" operator="greaterThan">
      <formula>0.2</formula>
    </cfRule>
  </conditionalFormatting>
  <conditionalFormatting sqref="T64:T65">
    <cfRule type="cellIs" dxfId="1312" priority="143" stopIfTrue="1" operator="lessThan">
      <formula>-0.2</formula>
    </cfRule>
    <cfRule type="cellIs" dxfId="1311" priority="144" stopIfTrue="1" operator="greaterThan">
      <formula>0.2</formula>
    </cfRule>
  </conditionalFormatting>
  <conditionalFormatting sqref="F64:F65">
    <cfRule type="cellIs" dxfId="1310" priority="141" stopIfTrue="1" operator="lessThan">
      <formula>-0.2</formula>
    </cfRule>
    <cfRule type="cellIs" dxfId="1309" priority="142" stopIfTrue="1" operator="greaterThan">
      <formula>0.2</formula>
    </cfRule>
  </conditionalFormatting>
  <conditionalFormatting sqref="E64:F65">
    <cfRule type="cellIs" dxfId="1308" priority="146" stopIfTrue="1" operator="lessThan">
      <formula>-0.1</formula>
    </cfRule>
  </conditionalFormatting>
  <conditionalFormatting sqref="E64:F65">
    <cfRule type="cellIs" dxfId="1307" priority="145" stopIfTrue="1" operator="greaterThan">
      <formula xml:space="preserve"> 0.1</formula>
    </cfRule>
  </conditionalFormatting>
  <conditionalFormatting sqref="E64:F65">
    <cfRule type="cellIs" dxfId="1306" priority="140" stopIfTrue="1" operator="lessThan">
      <formula>-0.1</formula>
    </cfRule>
  </conditionalFormatting>
  <conditionalFormatting sqref="E64:F65">
    <cfRule type="cellIs" dxfId="1305" priority="139" stopIfTrue="1" operator="greaterThan">
      <formula xml:space="preserve"> 0.1</formula>
    </cfRule>
  </conditionalFormatting>
  <conditionalFormatting sqref="S64:S65">
    <cfRule type="cellIs" dxfId="1304" priority="137" stopIfTrue="1" operator="between">
      <formula>0.2</formula>
      <formula>1</formula>
    </cfRule>
    <cfRule type="cellIs" dxfId="1303" priority="138" stopIfTrue="1" operator="between">
      <formula>-1</formula>
      <formula>-0.2</formula>
    </cfRule>
  </conditionalFormatting>
  <conditionalFormatting sqref="E64:F65">
    <cfRule type="cellIs" dxfId="1302" priority="136" stopIfTrue="1" operator="lessThan">
      <formula>-0.1</formula>
    </cfRule>
  </conditionalFormatting>
  <conditionalFormatting sqref="E64:F65">
    <cfRule type="cellIs" dxfId="1301" priority="135" stopIfTrue="1" operator="greaterThan">
      <formula xml:space="preserve"> 0.1</formula>
    </cfRule>
  </conditionalFormatting>
  <conditionalFormatting sqref="O64:O65">
    <cfRule type="cellIs" dxfId="1300" priority="133" stopIfTrue="1" operator="between">
      <formula>0.1</formula>
      <formula>1</formula>
    </cfRule>
    <cfRule type="cellIs" dxfId="1299" priority="134" stopIfTrue="1" operator="between">
      <formula>-1</formula>
      <formula>-0.1</formula>
    </cfRule>
  </conditionalFormatting>
  <conditionalFormatting sqref="O64:O65">
    <cfRule type="cellIs" dxfId="1298" priority="129" stopIfTrue="1" operator="lessThan">
      <formula>-0.1</formula>
    </cfRule>
    <cfRule type="cellIs" dxfId="1297" priority="130" stopIfTrue="1" operator="greaterThan">
      <formula>0.1</formula>
    </cfRule>
    <cfRule type="cellIs" dxfId="1296" priority="131" stopIfTrue="1" operator="lessThan">
      <formula>-0.1</formula>
    </cfRule>
    <cfRule type="cellIs" dxfId="1295" priority="132" stopIfTrue="1" operator="greaterThan">
      <formula>0.1</formula>
    </cfRule>
  </conditionalFormatting>
  <conditionalFormatting sqref="O64:O65">
    <cfRule type="cellIs" dxfId="1294" priority="127" stopIfTrue="1" operator="between">
      <formula>0.1</formula>
      <formula>1</formula>
    </cfRule>
    <cfRule type="cellIs" dxfId="1293" priority="128" stopIfTrue="1" operator="between">
      <formula>-1</formula>
      <formula>-0.1</formula>
    </cfRule>
  </conditionalFormatting>
  <conditionalFormatting sqref="O64:O65">
    <cfRule type="cellIs" dxfId="1292" priority="123" stopIfTrue="1" operator="lessThan">
      <formula>-0.1</formula>
    </cfRule>
    <cfRule type="cellIs" dxfId="1291" priority="124" stopIfTrue="1" operator="greaterThan">
      <formula>0.1</formula>
    </cfRule>
    <cfRule type="cellIs" dxfId="1290" priority="125" stopIfTrue="1" operator="lessThan">
      <formula>-0.1</formula>
    </cfRule>
    <cfRule type="cellIs" dxfId="1289" priority="126" stopIfTrue="1" operator="greaterThan">
      <formula>0.1</formula>
    </cfRule>
  </conditionalFormatting>
  <conditionalFormatting sqref="O64:O65">
    <cfRule type="cellIs" dxfId="1288" priority="121" stopIfTrue="1" operator="between">
      <formula>0.1</formula>
      <formula>1</formula>
    </cfRule>
    <cfRule type="cellIs" dxfId="1287" priority="122" stopIfTrue="1" operator="between">
      <formula>-1</formula>
      <formula>-0.1</formula>
    </cfRule>
  </conditionalFormatting>
  <conditionalFormatting sqref="O64:O65">
    <cfRule type="cellIs" dxfId="1286" priority="117" stopIfTrue="1" operator="lessThan">
      <formula>-0.1</formula>
    </cfRule>
    <cfRule type="cellIs" dxfId="1285" priority="118" stopIfTrue="1" operator="greaterThan">
      <formula>0.1</formula>
    </cfRule>
    <cfRule type="cellIs" dxfId="1284" priority="119" stopIfTrue="1" operator="lessThan">
      <formula>-0.1</formula>
    </cfRule>
    <cfRule type="cellIs" dxfId="1283" priority="120" stopIfTrue="1" operator="greaterThan">
      <formula>0.1</formula>
    </cfRule>
  </conditionalFormatting>
  <conditionalFormatting sqref="J64:J65">
    <cfRule type="cellIs" dxfId="1282" priority="116" stopIfTrue="1" operator="lessThan">
      <formula>-0.1</formula>
    </cfRule>
  </conditionalFormatting>
  <conditionalFormatting sqref="J64:J65">
    <cfRule type="cellIs" dxfId="1281" priority="115" stopIfTrue="1" operator="greaterThan">
      <formula xml:space="preserve"> 0.1</formula>
    </cfRule>
  </conditionalFormatting>
  <conditionalFormatting sqref="J64:J65">
    <cfRule type="cellIs" dxfId="1280" priority="114" stopIfTrue="1" operator="lessThan">
      <formula>-0.1</formula>
    </cfRule>
  </conditionalFormatting>
  <conditionalFormatting sqref="J64:J65">
    <cfRule type="cellIs" dxfId="1279" priority="113" stopIfTrue="1" operator="greaterThan">
      <formula xml:space="preserve"> 0.1</formula>
    </cfRule>
  </conditionalFormatting>
  <conditionalFormatting sqref="J64:J65">
    <cfRule type="cellIs" dxfId="1278" priority="112" stopIfTrue="1" operator="lessThan">
      <formula>-0.1</formula>
    </cfRule>
  </conditionalFormatting>
  <conditionalFormatting sqref="J64:J65">
    <cfRule type="cellIs" dxfId="1277" priority="111" stopIfTrue="1" operator="greaterThan">
      <formula xml:space="preserve"> 0.1</formula>
    </cfRule>
  </conditionalFormatting>
  <conditionalFormatting sqref="J75">
    <cfRule type="cellIs" dxfId="1264" priority="1" stopIfTrue="1" operator="lessThan">
      <formula>-0.2</formula>
    </cfRule>
    <cfRule type="cellIs" dxfId="1263" priority="2" stopIfTrue="1" operator="greaterThan">
      <formula>0.2</formula>
    </cfRule>
  </conditionalFormatting>
  <conditionalFormatting sqref="S73:S74">
    <cfRule type="cellIs" dxfId="1226" priority="99" stopIfTrue="1" operator="between">
      <formula>0.2</formula>
      <formula>1</formula>
    </cfRule>
    <cfRule type="cellIs" dxfId="1225" priority="100" stopIfTrue="1" operator="between">
      <formula>-1</formula>
      <formula>-0.2</formula>
    </cfRule>
  </conditionalFormatting>
  <conditionalFormatting sqref="T73:T74 F73:F74">
    <cfRule type="cellIs" dxfId="1224" priority="97" stopIfTrue="1" operator="lessThan">
      <formula>-0.2</formula>
    </cfRule>
    <cfRule type="cellIs" dxfId="1223" priority="98" stopIfTrue="1" operator="greaterThan">
      <formula>0.2</formula>
    </cfRule>
  </conditionalFormatting>
  <conditionalFormatting sqref="T73:T74">
    <cfRule type="cellIs" dxfId="1222" priority="93" stopIfTrue="1" operator="lessThan">
      <formula>-0.2</formula>
    </cfRule>
    <cfRule type="cellIs" dxfId="1221" priority="94" stopIfTrue="1" operator="greaterThan">
      <formula>0.2</formula>
    </cfRule>
  </conditionalFormatting>
  <conditionalFormatting sqref="F73:F74">
    <cfRule type="cellIs" dxfId="1220" priority="91" stopIfTrue="1" operator="lessThan">
      <formula>-0.2</formula>
    </cfRule>
    <cfRule type="cellIs" dxfId="1219" priority="92" stopIfTrue="1" operator="greaterThan">
      <formula>0.2</formula>
    </cfRule>
  </conditionalFormatting>
  <conditionalFormatting sqref="E73:F74">
    <cfRule type="cellIs" dxfId="1218" priority="96" stopIfTrue="1" operator="lessThan">
      <formula>-0.1</formula>
    </cfRule>
  </conditionalFormatting>
  <conditionalFormatting sqref="E73:F74">
    <cfRule type="cellIs" dxfId="1217" priority="95" stopIfTrue="1" operator="greaterThan">
      <formula xml:space="preserve"> 0.1</formula>
    </cfRule>
  </conditionalFormatting>
  <conditionalFormatting sqref="E73:F74">
    <cfRule type="cellIs" dxfId="1216" priority="90" stopIfTrue="1" operator="lessThan">
      <formula>-0.1</formula>
    </cfRule>
  </conditionalFormatting>
  <conditionalFormatting sqref="E73:F74">
    <cfRule type="cellIs" dxfId="1215" priority="89" stopIfTrue="1" operator="greaterThan">
      <formula xml:space="preserve"> 0.1</formula>
    </cfRule>
  </conditionalFormatting>
  <conditionalFormatting sqref="S73:S74">
    <cfRule type="cellIs" dxfId="1214" priority="87" stopIfTrue="1" operator="between">
      <formula>0.2</formula>
      <formula>1</formula>
    </cfRule>
    <cfRule type="cellIs" dxfId="1213" priority="88" stopIfTrue="1" operator="between">
      <formula>-1</formula>
      <formula>-0.2</formula>
    </cfRule>
  </conditionalFormatting>
  <conditionalFormatting sqref="E73:F74">
    <cfRule type="cellIs" dxfId="1212" priority="86" stopIfTrue="1" operator="lessThan">
      <formula>-0.1</formula>
    </cfRule>
  </conditionalFormatting>
  <conditionalFormatting sqref="E73:F74">
    <cfRule type="cellIs" dxfId="1211" priority="85" stopIfTrue="1" operator="greaterThan">
      <formula xml:space="preserve"> 0.1</formula>
    </cfRule>
  </conditionalFormatting>
  <conditionalFormatting sqref="O73:O74">
    <cfRule type="cellIs" dxfId="1210" priority="83" stopIfTrue="1" operator="between">
      <formula>0.1</formula>
      <formula>1</formula>
    </cfRule>
    <cfRule type="cellIs" dxfId="1209" priority="84" stopIfTrue="1" operator="between">
      <formula>-1</formula>
      <formula>-0.1</formula>
    </cfRule>
  </conditionalFormatting>
  <conditionalFormatting sqref="O73:O74">
    <cfRule type="cellIs" dxfId="1208" priority="79" stopIfTrue="1" operator="lessThan">
      <formula>-0.1</formula>
    </cfRule>
    <cfRule type="cellIs" dxfId="1207" priority="80" stopIfTrue="1" operator="greaterThan">
      <formula>0.1</formula>
    </cfRule>
    <cfRule type="cellIs" dxfId="1206" priority="81" stopIfTrue="1" operator="lessThan">
      <formula>-0.1</formula>
    </cfRule>
    <cfRule type="cellIs" dxfId="1205" priority="82" stopIfTrue="1" operator="greaterThan">
      <formula>0.1</formula>
    </cfRule>
  </conditionalFormatting>
  <conditionalFormatting sqref="O73:O74">
    <cfRule type="cellIs" dxfId="1204" priority="77" stopIfTrue="1" operator="between">
      <formula>0.1</formula>
      <formula>1</formula>
    </cfRule>
    <cfRule type="cellIs" dxfId="1203" priority="78" stopIfTrue="1" operator="between">
      <formula>-1</formula>
      <formula>-0.1</formula>
    </cfRule>
  </conditionalFormatting>
  <conditionalFormatting sqref="O73:O74">
    <cfRule type="cellIs" dxfId="1202" priority="73" stopIfTrue="1" operator="lessThan">
      <formula>-0.1</formula>
    </cfRule>
    <cfRule type="cellIs" dxfId="1201" priority="74" stopIfTrue="1" operator="greaterThan">
      <formula>0.1</formula>
    </cfRule>
    <cfRule type="cellIs" dxfId="1200" priority="75" stopIfTrue="1" operator="lessThan">
      <formula>-0.1</formula>
    </cfRule>
    <cfRule type="cellIs" dxfId="1199" priority="76" stopIfTrue="1" operator="greaterThan">
      <formula>0.1</formula>
    </cfRule>
  </conditionalFormatting>
  <conditionalFormatting sqref="O73:O74">
    <cfRule type="cellIs" dxfId="1198" priority="71" stopIfTrue="1" operator="between">
      <formula>0.1</formula>
      <formula>1</formula>
    </cfRule>
    <cfRule type="cellIs" dxfId="1197" priority="72" stopIfTrue="1" operator="between">
      <formula>-1</formula>
      <formula>-0.1</formula>
    </cfRule>
  </conditionalFormatting>
  <conditionalFormatting sqref="O73:O74">
    <cfRule type="cellIs" dxfId="1196" priority="67" stopIfTrue="1" operator="lessThan">
      <formula>-0.1</formula>
    </cfRule>
    <cfRule type="cellIs" dxfId="1195" priority="68" stopIfTrue="1" operator="greaterThan">
      <formula>0.1</formula>
    </cfRule>
    <cfRule type="cellIs" dxfId="1194" priority="69" stopIfTrue="1" operator="lessThan">
      <formula>-0.1</formula>
    </cfRule>
    <cfRule type="cellIs" dxfId="1193" priority="70" stopIfTrue="1" operator="greaterThan">
      <formula>0.1</formula>
    </cfRule>
  </conditionalFormatting>
  <conditionalFormatting sqref="J73:J74">
    <cfRule type="cellIs" dxfId="1192" priority="66" stopIfTrue="1" operator="lessThan">
      <formula>-0.1</formula>
    </cfRule>
  </conditionalFormatting>
  <conditionalFormatting sqref="J73:J74">
    <cfRule type="cellIs" dxfId="1191" priority="65" stopIfTrue="1" operator="greaterThan">
      <formula xml:space="preserve"> 0.1</formula>
    </cfRule>
  </conditionalFormatting>
  <conditionalFormatting sqref="J73:J74">
    <cfRule type="cellIs" dxfId="1190" priority="64" stopIfTrue="1" operator="lessThan">
      <formula>-0.1</formula>
    </cfRule>
  </conditionalFormatting>
  <conditionalFormatting sqref="J73:J74">
    <cfRule type="cellIs" dxfId="1189" priority="63" stopIfTrue="1" operator="greaterThan">
      <formula xml:space="preserve"> 0.1</formula>
    </cfRule>
  </conditionalFormatting>
  <conditionalFormatting sqref="J73:J74">
    <cfRule type="cellIs" dxfId="1188" priority="62" stopIfTrue="1" operator="lessThan">
      <formula>-0.1</formula>
    </cfRule>
  </conditionalFormatting>
  <conditionalFormatting sqref="J73:J74">
    <cfRule type="cellIs" dxfId="1187" priority="61" stopIfTrue="1" operator="greaterThan">
      <formula xml:space="preserve"> 0.1</formula>
    </cfRule>
  </conditionalFormatting>
  <conditionalFormatting sqref="S76:S80">
    <cfRule type="cellIs" dxfId="1186" priority="59" stopIfTrue="1" operator="between">
      <formula>0.2</formula>
      <formula>1</formula>
    </cfRule>
    <cfRule type="cellIs" dxfId="1185" priority="60" stopIfTrue="1" operator="between">
      <formula>-1</formula>
      <formula>-0.2</formula>
    </cfRule>
  </conditionalFormatting>
  <conditionalFormatting sqref="T76:T80 F76:F80">
    <cfRule type="cellIs" dxfId="1184" priority="57" stopIfTrue="1" operator="lessThan">
      <formula>-0.2</formula>
    </cfRule>
    <cfRule type="cellIs" dxfId="1183" priority="58" stopIfTrue="1" operator="greaterThan">
      <formula>0.2</formula>
    </cfRule>
  </conditionalFormatting>
  <conditionalFormatting sqref="T76:T80">
    <cfRule type="cellIs" dxfId="1182" priority="53" stopIfTrue="1" operator="lessThan">
      <formula>-0.2</formula>
    </cfRule>
    <cfRule type="cellIs" dxfId="1181" priority="54" stopIfTrue="1" operator="greaterThan">
      <formula>0.2</formula>
    </cfRule>
  </conditionalFormatting>
  <conditionalFormatting sqref="F76:F80">
    <cfRule type="cellIs" dxfId="1180" priority="51" stopIfTrue="1" operator="lessThan">
      <formula>-0.2</formula>
    </cfRule>
    <cfRule type="cellIs" dxfId="1179" priority="52" stopIfTrue="1" operator="greaterThan">
      <formula>0.2</formula>
    </cfRule>
  </conditionalFormatting>
  <conditionalFormatting sqref="E76:F80">
    <cfRule type="cellIs" dxfId="1178" priority="56" stopIfTrue="1" operator="lessThan">
      <formula>-0.1</formula>
    </cfRule>
  </conditionalFormatting>
  <conditionalFormatting sqref="E76:F80">
    <cfRule type="cellIs" dxfId="1177" priority="55" stopIfTrue="1" operator="greaterThan">
      <formula xml:space="preserve"> 0.1</formula>
    </cfRule>
  </conditionalFormatting>
  <conditionalFormatting sqref="E76:F80">
    <cfRule type="cellIs" dxfId="1176" priority="50" stopIfTrue="1" operator="lessThan">
      <formula>-0.1</formula>
    </cfRule>
  </conditionalFormatting>
  <conditionalFormatting sqref="E76:F80">
    <cfRule type="cellIs" dxfId="1175" priority="49" stopIfTrue="1" operator="greaterThan">
      <formula xml:space="preserve"> 0.1</formula>
    </cfRule>
  </conditionalFormatting>
  <conditionalFormatting sqref="S76:S80">
    <cfRule type="cellIs" dxfId="1174" priority="47" stopIfTrue="1" operator="between">
      <formula>0.2</formula>
      <formula>1</formula>
    </cfRule>
    <cfRule type="cellIs" dxfId="1173" priority="48" stopIfTrue="1" operator="between">
      <formula>-1</formula>
      <formula>-0.2</formula>
    </cfRule>
  </conditionalFormatting>
  <conditionalFormatting sqref="E76:F80">
    <cfRule type="cellIs" dxfId="1172" priority="46" stopIfTrue="1" operator="lessThan">
      <formula>-0.1</formula>
    </cfRule>
  </conditionalFormatting>
  <conditionalFormatting sqref="E76:F80">
    <cfRule type="cellIs" dxfId="1171" priority="45" stopIfTrue="1" operator="greaterThan">
      <formula xml:space="preserve"> 0.1</formula>
    </cfRule>
  </conditionalFormatting>
  <conditionalFormatting sqref="O76:O80">
    <cfRule type="cellIs" dxfId="1170" priority="43" stopIfTrue="1" operator="between">
      <formula>0.1</formula>
      <formula>1</formula>
    </cfRule>
    <cfRule type="cellIs" dxfId="1169" priority="44" stopIfTrue="1" operator="between">
      <formula>-1</formula>
      <formula>-0.1</formula>
    </cfRule>
  </conditionalFormatting>
  <conditionalFormatting sqref="O76:O80">
    <cfRule type="cellIs" dxfId="1168" priority="39" stopIfTrue="1" operator="lessThan">
      <formula>-0.1</formula>
    </cfRule>
    <cfRule type="cellIs" dxfId="1167" priority="40" stopIfTrue="1" operator="greaterThan">
      <formula>0.1</formula>
    </cfRule>
    <cfRule type="cellIs" dxfId="1166" priority="41" stopIfTrue="1" operator="lessThan">
      <formula>-0.1</formula>
    </cfRule>
    <cfRule type="cellIs" dxfId="1165" priority="42" stopIfTrue="1" operator="greaterThan">
      <formula>0.1</formula>
    </cfRule>
  </conditionalFormatting>
  <conditionalFormatting sqref="O76:O80">
    <cfRule type="cellIs" dxfId="1164" priority="37" stopIfTrue="1" operator="between">
      <formula>0.1</formula>
      <formula>1</formula>
    </cfRule>
    <cfRule type="cellIs" dxfId="1163" priority="38" stopIfTrue="1" operator="between">
      <formula>-1</formula>
      <formula>-0.1</formula>
    </cfRule>
  </conditionalFormatting>
  <conditionalFormatting sqref="O76:O80">
    <cfRule type="cellIs" dxfId="1162" priority="33" stopIfTrue="1" operator="lessThan">
      <formula>-0.1</formula>
    </cfRule>
    <cfRule type="cellIs" dxfId="1161" priority="34" stopIfTrue="1" operator="greaterThan">
      <formula>0.1</formula>
    </cfRule>
    <cfRule type="cellIs" dxfId="1160" priority="35" stopIfTrue="1" operator="lessThan">
      <formula>-0.1</formula>
    </cfRule>
    <cfRule type="cellIs" dxfId="1159" priority="36" stopIfTrue="1" operator="greaterThan">
      <formula>0.1</formula>
    </cfRule>
  </conditionalFormatting>
  <conditionalFormatting sqref="O76:O80">
    <cfRule type="cellIs" dxfId="1158" priority="31" stopIfTrue="1" operator="between">
      <formula>0.1</formula>
      <formula>1</formula>
    </cfRule>
    <cfRule type="cellIs" dxfId="1157" priority="32" stopIfTrue="1" operator="between">
      <formula>-1</formula>
      <formula>-0.1</formula>
    </cfRule>
  </conditionalFormatting>
  <conditionalFormatting sqref="O76:O80">
    <cfRule type="cellIs" dxfId="1156" priority="27" stopIfTrue="1" operator="lessThan">
      <formula>-0.1</formula>
    </cfRule>
    <cfRule type="cellIs" dxfId="1155" priority="28" stopIfTrue="1" operator="greaterThan">
      <formula>0.1</formula>
    </cfRule>
    <cfRule type="cellIs" dxfId="1154" priority="29" stopIfTrue="1" operator="lessThan">
      <formula>-0.1</formula>
    </cfRule>
    <cfRule type="cellIs" dxfId="1153" priority="30" stopIfTrue="1" operator="greaterThan">
      <formula>0.1</formula>
    </cfRule>
  </conditionalFormatting>
  <conditionalFormatting sqref="J76:J80">
    <cfRule type="cellIs" dxfId="1152" priority="26" stopIfTrue="1" operator="lessThan">
      <formula>-0.1</formula>
    </cfRule>
  </conditionalFormatting>
  <conditionalFormatting sqref="J76:J80">
    <cfRule type="cellIs" dxfId="1151" priority="25" stopIfTrue="1" operator="greaterThan">
      <formula xml:space="preserve"> 0.1</formula>
    </cfRule>
  </conditionalFormatting>
  <conditionalFormatting sqref="J76:J80">
    <cfRule type="cellIs" dxfId="1150" priority="24" stopIfTrue="1" operator="lessThan">
      <formula>-0.1</formula>
    </cfRule>
  </conditionalFormatting>
  <conditionalFormatting sqref="J76:J80">
    <cfRule type="cellIs" dxfId="1149" priority="23" stopIfTrue="1" operator="greaterThan">
      <formula xml:space="preserve"> 0.1</formula>
    </cfRule>
  </conditionalFormatting>
  <conditionalFormatting sqref="J76:J80">
    <cfRule type="cellIs" dxfId="1148" priority="22" stopIfTrue="1" operator="lessThan">
      <formula>-0.1</formula>
    </cfRule>
  </conditionalFormatting>
  <conditionalFormatting sqref="J76:J80">
    <cfRule type="cellIs" dxfId="1147" priority="21" stopIfTrue="1" operator="greaterThan">
      <formula xml:space="preserve"> 0.1</formula>
    </cfRule>
  </conditionalFormatting>
  <conditionalFormatting sqref="F72 T72">
    <cfRule type="cellIs" dxfId="1146" priority="19" stopIfTrue="1" operator="lessThan">
      <formula>-0.2</formula>
    </cfRule>
    <cfRule type="cellIs" dxfId="1145" priority="20" stopIfTrue="1" operator="greaterThan">
      <formula>0.2</formula>
    </cfRule>
  </conditionalFormatting>
  <conditionalFormatting sqref="S72">
    <cfRule type="cellIs" dxfId="1144" priority="17" stopIfTrue="1" operator="lessThan">
      <formula>-0.2</formula>
    </cfRule>
    <cfRule type="cellIs" dxfId="1143" priority="18" stopIfTrue="1" operator="greaterThan">
      <formula>0.2</formula>
    </cfRule>
  </conditionalFormatting>
  <conditionalFormatting sqref="E72:F72">
    <cfRule type="cellIs" dxfId="1142" priority="15" stopIfTrue="1" operator="lessThan">
      <formula>-0.2</formula>
    </cfRule>
    <cfRule type="cellIs" dxfId="1141" priority="16" stopIfTrue="1" operator="greaterThan">
      <formula>0.2</formula>
    </cfRule>
  </conditionalFormatting>
  <conditionalFormatting sqref="O72">
    <cfRule type="cellIs" dxfId="1140" priority="13" stopIfTrue="1" operator="between">
      <formula>0.1</formula>
      <formula>1</formula>
    </cfRule>
    <cfRule type="cellIs" dxfId="1139" priority="14" stopIfTrue="1" operator="between">
      <formula>-1</formula>
      <formula>-0.1</formula>
    </cfRule>
  </conditionalFormatting>
  <conditionalFormatting sqref="J72">
    <cfRule type="cellIs" dxfId="1138" priority="11" stopIfTrue="1" operator="lessThan">
      <formula>-0.2</formula>
    </cfRule>
    <cfRule type="cellIs" dxfId="1137" priority="12" stopIfTrue="1" operator="greaterThan">
      <formula>0.2</formula>
    </cfRule>
  </conditionalFormatting>
  <conditionalFormatting sqref="F75 T75">
    <cfRule type="cellIs" dxfId="1136" priority="9" stopIfTrue="1" operator="lessThan">
      <formula>-0.2</formula>
    </cfRule>
    <cfRule type="cellIs" dxfId="1135" priority="10" stopIfTrue="1" operator="greaterThan">
      <formula>0.2</formula>
    </cfRule>
  </conditionalFormatting>
  <conditionalFormatting sqref="S75">
    <cfRule type="cellIs" dxfId="1134" priority="7" stopIfTrue="1" operator="lessThan">
      <formula>-0.2</formula>
    </cfRule>
    <cfRule type="cellIs" dxfId="1133" priority="8" stopIfTrue="1" operator="greaterThan">
      <formula>0.2</formula>
    </cfRule>
  </conditionalFormatting>
  <conditionalFormatting sqref="E75:F75">
    <cfRule type="cellIs" dxfId="1132" priority="5" stopIfTrue="1" operator="lessThan">
      <formula>-0.2</formula>
    </cfRule>
    <cfRule type="cellIs" dxfId="1131" priority="6" stopIfTrue="1" operator="greaterThan">
      <formula>0.2</formula>
    </cfRule>
  </conditionalFormatting>
  <conditionalFormatting sqref="O75">
    <cfRule type="cellIs" dxfId="1130" priority="3" stopIfTrue="1" operator="between">
      <formula>0.1</formula>
      <formula>1</formula>
    </cfRule>
    <cfRule type="cellIs" dxfId="1129" priority="4" stopIfTrue="1" operator="between">
      <formula>-1</formula>
      <formula>-0.1</formula>
    </cfRule>
  </conditionalFormatting>
  <pageMargins left="0.7" right="0.7" top="0.75" bottom="0.75" header="0.3" footer="0.3"/>
  <pageSetup paperSize="9" fitToWidth="0" orientation="landscape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93"/>
  <sheetViews>
    <sheetView zoomScale="70" zoomScaleNormal="70" workbookViewId="0">
      <selection activeCell="U1" sqref="U1"/>
    </sheetView>
  </sheetViews>
  <sheetFormatPr baseColWidth="10" defaultColWidth="11.44140625" defaultRowHeight="18" customHeight="1" outlineLevelRow="1" outlineLevelCol="1" x14ac:dyDescent="0.3"/>
  <cols>
    <col min="1" max="1" width="80.5546875" style="286" customWidth="1"/>
    <col min="2" max="2" width="22" style="246" customWidth="1"/>
    <col min="3" max="3" width="19.5546875" style="246" customWidth="1" outlineLevel="1"/>
    <col min="4" max="4" width="18.88671875" style="246" customWidth="1" outlineLevel="1"/>
    <col min="5" max="5" width="18.5546875" style="246" customWidth="1" outlineLevel="1"/>
    <col min="6" max="6" width="19.109375" style="246" customWidth="1" outlineLevel="1"/>
    <col min="7" max="7" width="2.109375" style="246" customWidth="1"/>
    <col min="8" max="8" width="21.109375" style="246" customWidth="1"/>
    <col min="9" max="9" width="17" style="257" customWidth="1" outlineLevel="1"/>
    <col min="10" max="10" width="18.44140625" style="258" customWidth="1" outlineLevel="1"/>
    <col min="11" max="11" width="1.88671875" style="246" customWidth="1"/>
    <col min="12" max="12" width="19.109375" style="246" customWidth="1"/>
    <col min="13" max="13" width="18.44140625" style="246" customWidth="1" outlineLevel="1"/>
    <col min="14" max="14" width="17.88671875" style="278" customWidth="1" outlineLevel="1"/>
    <col min="15" max="15" width="17.109375" style="246" customWidth="1" outlineLevel="1"/>
    <col min="16" max="16" width="3" style="257" customWidth="1"/>
    <col min="17" max="17" width="20.5546875" style="278" customWidth="1"/>
    <col min="18" max="18" width="20.5546875" style="279" customWidth="1" outlineLevel="1"/>
    <col min="19" max="19" width="20.5546875" style="280" customWidth="1" outlineLevel="1"/>
    <col min="20" max="20" width="3" style="281" customWidth="1"/>
    <col min="21" max="21" width="25.44140625" style="280" customWidth="1"/>
    <col min="22" max="22" width="3.5546875" style="246" customWidth="1"/>
    <col min="23" max="16384" width="11.44140625" style="246"/>
  </cols>
  <sheetData>
    <row r="1" spans="1:21" s="282" customFormat="1" ht="141.6" customHeight="1" thickBot="1" x14ac:dyDescent="0.35">
      <c r="A1" s="365" t="s">
        <v>50</v>
      </c>
      <c r="B1" s="19" t="s">
        <v>156</v>
      </c>
      <c r="C1" s="20" t="s">
        <v>51</v>
      </c>
      <c r="D1" s="21" t="s">
        <v>52</v>
      </c>
      <c r="E1" s="22" t="s">
        <v>162</v>
      </c>
      <c r="F1" s="150" t="s">
        <v>53</v>
      </c>
      <c r="G1" s="23"/>
      <c r="H1" s="19" t="s">
        <v>157</v>
      </c>
      <c r="I1" s="24" t="s">
        <v>54</v>
      </c>
      <c r="J1" s="22" t="s">
        <v>163</v>
      </c>
      <c r="K1" s="23"/>
      <c r="L1" s="19" t="s">
        <v>158</v>
      </c>
      <c r="M1" s="25" t="s">
        <v>55</v>
      </c>
      <c r="N1" s="24" t="s">
        <v>56</v>
      </c>
      <c r="O1" s="26" t="s">
        <v>57</v>
      </c>
      <c r="P1" s="23"/>
      <c r="Q1" s="404" t="s">
        <v>159</v>
      </c>
      <c r="R1" s="28" t="s">
        <v>58</v>
      </c>
      <c r="S1" s="21" t="s">
        <v>59</v>
      </c>
      <c r="T1" s="23"/>
      <c r="U1" s="151" t="s">
        <v>60</v>
      </c>
    </row>
    <row r="2" spans="1:21" ht="27" customHeight="1" thickBot="1" x14ac:dyDescent="0.35">
      <c r="A2" s="152" t="s">
        <v>61</v>
      </c>
      <c r="B2" s="153"/>
      <c r="C2" s="153"/>
      <c r="D2" s="154"/>
      <c r="E2" s="155"/>
      <c r="F2" s="155"/>
      <c r="G2" s="43"/>
      <c r="H2" s="156"/>
      <c r="I2" s="157"/>
      <c r="J2" s="155"/>
      <c r="K2" s="140"/>
      <c r="L2" s="158"/>
      <c r="M2" s="159"/>
      <c r="N2" s="159"/>
      <c r="O2" s="155"/>
      <c r="P2" s="140"/>
      <c r="Q2" s="158"/>
      <c r="R2" s="160"/>
      <c r="S2" s="159"/>
      <c r="T2" s="43"/>
      <c r="U2" s="161"/>
    </row>
    <row r="3" spans="1:21" ht="27" customHeight="1" outlineLevel="1" thickBot="1" x14ac:dyDescent="0.35">
      <c r="A3" s="398" t="s">
        <v>62</v>
      </c>
      <c r="B3" s="51" t="s">
        <v>31</v>
      </c>
      <c r="C3" s="162">
        <f>I3+M3+M4</f>
        <v>0</v>
      </c>
      <c r="D3" s="53">
        <f>+I3+N3+N4</f>
        <v>0</v>
      </c>
      <c r="E3" s="54" t="str">
        <f>IF(ISERROR(C3/B3-1),"-",C3/B3-1)</f>
        <v>-</v>
      </c>
      <c r="F3" s="54" t="str">
        <f>IF(ISERROR(D3/C3-1),"-",D3/C3-1)</f>
        <v>-</v>
      </c>
      <c r="G3" s="43"/>
      <c r="H3" s="51"/>
      <c r="I3" s="55"/>
      <c r="J3" s="54" t="str">
        <f>IF(ISERROR(I3/H3-1),"-",I3/H3-1)</f>
        <v>-</v>
      </c>
      <c r="K3" s="43"/>
      <c r="L3" s="56">
        <v>0</v>
      </c>
      <c r="M3" s="57"/>
      <c r="N3" s="55"/>
      <c r="O3" s="58" t="str">
        <f>IF(ISERROR(N3/M3-1),"-",N3/M3-1)</f>
        <v>-</v>
      </c>
      <c r="P3" s="43"/>
      <c r="Q3" s="59" t="str">
        <f>IF(ISERROR(B3/$B$76),"-",B3/$B$76)</f>
        <v>-</v>
      </c>
      <c r="R3" s="60" t="str">
        <f>IF(ISERROR(C3/$C$76),"-",C3/$C$76)</f>
        <v>-</v>
      </c>
      <c r="S3" s="61" t="str">
        <f>IF(ISERROR(D3/$D$76),"-",D3/$D$76)</f>
        <v>-</v>
      </c>
      <c r="T3" s="43"/>
      <c r="U3" s="163"/>
    </row>
    <row r="4" spans="1:21" ht="40.5" customHeight="1" outlineLevel="1" thickBot="1" x14ac:dyDescent="0.35">
      <c r="A4" s="164" t="s">
        <v>63</v>
      </c>
      <c r="B4" s="301"/>
      <c r="C4" s="301"/>
      <c r="D4" s="302"/>
      <c r="E4" s="302"/>
      <c r="F4" s="302"/>
      <c r="G4" s="43"/>
      <c r="H4" s="302"/>
      <c r="I4" s="302"/>
      <c r="J4" s="302"/>
      <c r="K4" s="43"/>
      <c r="L4" s="302"/>
      <c r="M4" s="166">
        <f>B82</f>
        <v>0</v>
      </c>
      <c r="N4" s="55"/>
      <c r="O4" s="58" t="str">
        <f>IF(ISERROR(N4/M4-1),"-",N4/M4-1)</f>
        <v>-</v>
      </c>
      <c r="P4" s="43"/>
      <c r="Q4" s="165"/>
      <c r="R4" s="165"/>
      <c r="S4" s="165"/>
      <c r="T4" s="43"/>
      <c r="U4" s="163"/>
    </row>
    <row r="5" spans="1:21" ht="18" customHeight="1" outlineLevel="1" x14ac:dyDescent="0.3">
      <c r="A5" s="170" t="s">
        <v>64</v>
      </c>
      <c r="B5" s="294"/>
      <c r="C5" s="187"/>
      <c r="D5" s="187"/>
      <c r="E5" s="287"/>
      <c r="F5" s="287"/>
      <c r="G5" s="295"/>
      <c r="H5" s="288"/>
      <c r="I5" s="288"/>
      <c r="J5" s="287"/>
      <c r="K5" s="295"/>
      <c r="L5" s="289"/>
      <c r="M5" s="288"/>
      <c r="N5" s="288"/>
      <c r="O5" s="290"/>
      <c r="P5" s="295"/>
      <c r="Q5" s="287"/>
      <c r="R5" s="291"/>
      <c r="S5" s="287"/>
      <c r="T5" s="295"/>
      <c r="U5" s="292"/>
    </row>
    <row r="6" spans="1:21" ht="18" customHeight="1" outlineLevel="1" x14ac:dyDescent="0.3">
      <c r="A6" s="175" t="s">
        <v>65</v>
      </c>
      <c r="B6" s="186"/>
      <c r="C6" s="52">
        <f>+I6+M6</f>
        <v>0</v>
      </c>
      <c r="D6" s="53">
        <f>+I6+N6</f>
        <v>0</v>
      </c>
      <c r="E6" s="54" t="str">
        <f>IF(ISERROR(C6/B6-1),"-",C6/B6-1)</f>
        <v>-</v>
      </c>
      <c r="F6" s="54" t="str">
        <f t="shared" ref="F6:F70" si="0">IF(ISERROR(D6/C6-1),"-",D6/C6-1)</f>
        <v>-</v>
      </c>
      <c r="G6" s="293"/>
      <c r="H6" s="51"/>
      <c r="I6" s="55"/>
      <c r="J6" s="54" t="str">
        <f>IF(ISERROR(I6/H6-1),"-",I6/H6-1)</f>
        <v>-</v>
      </c>
      <c r="K6" s="293"/>
      <c r="L6" s="56">
        <f>+B6-H6</f>
        <v>0</v>
      </c>
      <c r="M6" s="87"/>
      <c r="N6" s="55"/>
      <c r="O6" s="58" t="str">
        <f>IF(ISERROR(N6/M6-1),"-",N6/M6-1)</f>
        <v>-</v>
      </c>
      <c r="P6" s="293"/>
      <c r="Q6" s="59" t="str">
        <f>IF(ISERROR(B6/$B$76),"-",B6/$B$76)</f>
        <v>-</v>
      </c>
      <c r="R6" s="88" t="str">
        <f>IF(ISERROR(C6/$C$76),"-",C6/$C$76)</f>
        <v>-</v>
      </c>
      <c r="S6" s="61" t="str">
        <f>IF(ISERROR(D6/$D$76),"-",D6/$D$76)</f>
        <v>-</v>
      </c>
      <c r="T6" s="293"/>
      <c r="U6" s="163"/>
    </row>
    <row r="7" spans="1:21" ht="18" customHeight="1" outlineLevel="1" x14ac:dyDescent="0.3">
      <c r="A7" s="175"/>
      <c r="B7" s="186"/>
      <c r="C7" s="52"/>
      <c r="D7" s="53"/>
      <c r="E7" s="54"/>
      <c r="F7" s="54"/>
      <c r="G7" s="293"/>
      <c r="H7" s="51"/>
      <c r="I7" s="55"/>
      <c r="J7" s="54"/>
      <c r="K7" s="293"/>
      <c r="L7" s="56"/>
      <c r="M7" s="87"/>
      <c r="N7" s="55"/>
      <c r="O7" s="58"/>
      <c r="P7" s="293"/>
      <c r="Q7" s="59"/>
      <c r="R7" s="88"/>
      <c r="S7" s="61"/>
      <c r="T7" s="293"/>
      <c r="U7" s="163"/>
    </row>
    <row r="8" spans="1:21" ht="18" customHeight="1" outlineLevel="1" x14ac:dyDescent="0.3">
      <c r="A8" s="175" t="s">
        <v>66</v>
      </c>
      <c r="B8" s="186"/>
      <c r="C8" s="52">
        <f t="shared" ref="C8:C12" si="1">+I8+M8</f>
        <v>0</v>
      </c>
      <c r="D8" s="53">
        <f t="shared" ref="D8:D12" si="2">+I8+N8</f>
        <v>0</v>
      </c>
      <c r="E8" s="54" t="str">
        <f t="shared" ref="E8:E12" si="3">IF(ISERROR(C8/B8-1),"-",C8/B8-1)</f>
        <v>-</v>
      </c>
      <c r="F8" s="54" t="str">
        <f t="shared" ref="F8:F12" si="4">IF(ISERROR(D8/C8-1),"-",D8/C8-1)</f>
        <v>-</v>
      </c>
      <c r="G8" s="293"/>
      <c r="H8" s="51"/>
      <c r="I8" s="55"/>
      <c r="J8" s="54" t="str">
        <f t="shared" ref="J8:J12" si="5">IF(ISERROR(I8/H8-1),"-",I8/H8-1)</f>
        <v>-</v>
      </c>
      <c r="K8" s="293"/>
      <c r="L8" s="56">
        <f t="shared" ref="L8:L12" si="6">+B8-H8</f>
        <v>0</v>
      </c>
      <c r="M8" s="87"/>
      <c r="N8" s="55"/>
      <c r="O8" s="58" t="str">
        <f t="shared" ref="O8:O12" si="7">IF(ISERROR(N8/M8-1),"-",N8/M8-1)</f>
        <v>-</v>
      </c>
      <c r="P8" s="293"/>
      <c r="Q8" s="59" t="str">
        <f>IF(ISERROR(B8/$B$76),"-",B8/$B$76)</f>
        <v>-</v>
      </c>
      <c r="R8" s="88" t="str">
        <f>IF(ISERROR(C8/$C$76),"-",C8/$C$76)</f>
        <v>-</v>
      </c>
      <c r="S8" s="61" t="str">
        <f>IF(ISERROR(D8/$D$76),"-",D8/$D$76)</f>
        <v>-</v>
      </c>
      <c r="T8" s="293"/>
      <c r="U8" s="163"/>
    </row>
    <row r="9" spans="1:21" ht="18" customHeight="1" outlineLevel="1" x14ac:dyDescent="0.3">
      <c r="A9" s="397"/>
      <c r="B9" s="186"/>
      <c r="C9" s="52">
        <f t="shared" si="1"/>
        <v>0</v>
      </c>
      <c r="D9" s="53">
        <f t="shared" si="2"/>
        <v>0</v>
      </c>
      <c r="E9" s="54" t="str">
        <f t="shared" si="3"/>
        <v>-</v>
      </c>
      <c r="F9" s="54" t="str">
        <f t="shared" si="4"/>
        <v>-</v>
      </c>
      <c r="G9" s="293"/>
      <c r="H9" s="51"/>
      <c r="I9" s="55"/>
      <c r="J9" s="54" t="str">
        <f t="shared" si="5"/>
        <v>-</v>
      </c>
      <c r="K9" s="293"/>
      <c r="L9" s="56">
        <f t="shared" si="6"/>
        <v>0</v>
      </c>
      <c r="M9" s="87"/>
      <c r="N9" s="55"/>
      <c r="O9" s="58" t="str">
        <f t="shared" si="7"/>
        <v>-</v>
      </c>
      <c r="P9" s="293"/>
      <c r="Q9" s="59" t="str">
        <f>IF(ISERROR(B9/$B$100),"-",B9/$B$100)</f>
        <v>-</v>
      </c>
      <c r="R9" s="88" t="str">
        <f>IF(ISERROR(C9/$C$100),"-",C9/$C$100)</f>
        <v>-</v>
      </c>
      <c r="S9" s="61" t="str">
        <f>IF(ISERROR(D9/$D$100),"-",D9/$D$100)</f>
        <v>-</v>
      </c>
      <c r="T9" s="293"/>
      <c r="U9" s="163"/>
    </row>
    <row r="10" spans="1:21" ht="18" customHeight="1" outlineLevel="1" x14ac:dyDescent="0.3">
      <c r="A10" s="397" t="s">
        <v>67</v>
      </c>
      <c r="B10" s="186"/>
      <c r="C10" s="52">
        <f t="shared" si="1"/>
        <v>0</v>
      </c>
      <c r="D10" s="53">
        <f t="shared" si="2"/>
        <v>0</v>
      </c>
      <c r="E10" s="54" t="str">
        <f t="shared" si="3"/>
        <v>-</v>
      </c>
      <c r="F10" s="54" t="str">
        <f t="shared" si="4"/>
        <v>-</v>
      </c>
      <c r="G10" s="293"/>
      <c r="H10" s="51"/>
      <c r="I10" s="55"/>
      <c r="J10" s="54" t="str">
        <f t="shared" si="5"/>
        <v>-</v>
      </c>
      <c r="K10" s="293"/>
      <c r="L10" s="56">
        <f t="shared" si="6"/>
        <v>0</v>
      </c>
      <c r="M10" s="87"/>
      <c r="N10" s="55"/>
      <c r="O10" s="58" t="str">
        <f t="shared" si="7"/>
        <v>-</v>
      </c>
      <c r="P10" s="293"/>
      <c r="Q10" s="59" t="str">
        <f>IF(ISERROR(B10/$B$100),"-",B10/$B$100)</f>
        <v>-</v>
      </c>
      <c r="R10" s="88" t="str">
        <f>IF(ISERROR(C10/$C$100),"-",C10/$C$100)</f>
        <v>-</v>
      </c>
      <c r="S10" s="61" t="str">
        <f>IF(ISERROR(D10/$D$100),"-",D10/$D$100)</f>
        <v>-</v>
      </c>
      <c r="T10" s="293"/>
      <c r="U10" s="163"/>
    </row>
    <row r="11" spans="1:21" ht="18" customHeight="1" outlineLevel="1" x14ac:dyDescent="0.3">
      <c r="A11" s="397" t="s">
        <v>68</v>
      </c>
      <c r="B11" s="186"/>
      <c r="C11" s="52">
        <f t="shared" si="1"/>
        <v>0</v>
      </c>
      <c r="D11" s="53">
        <f t="shared" si="2"/>
        <v>0</v>
      </c>
      <c r="E11" s="54" t="str">
        <f t="shared" si="3"/>
        <v>-</v>
      </c>
      <c r="F11" s="54" t="str">
        <f t="shared" si="4"/>
        <v>-</v>
      </c>
      <c r="G11" s="293"/>
      <c r="H11" s="51"/>
      <c r="I11" s="55"/>
      <c r="J11" s="54" t="str">
        <f t="shared" si="5"/>
        <v>-</v>
      </c>
      <c r="K11" s="293"/>
      <c r="L11" s="56">
        <f t="shared" si="6"/>
        <v>0</v>
      </c>
      <c r="M11" s="87"/>
      <c r="N11" s="55"/>
      <c r="O11" s="58" t="str">
        <f t="shared" si="7"/>
        <v>-</v>
      </c>
      <c r="P11" s="293"/>
      <c r="Q11" s="59" t="str">
        <f>IF(ISERROR(B11/$B$100),"-",B11/$B$100)</f>
        <v>-</v>
      </c>
      <c r="R11" s="88" t="str">
        <f>IF(ISERROR(C11/$C$100),"-",C11/$C$100)</f>
        <v>-</v>
      </c>
      <c r="S11" s="61" t="str">
        <f>IF(ISERROR(D11/$D$100),"-",D11/$D$100)</f>
        <v>-</v>
      </c>
      <c r="T11" s="293"/>
      <c r="U11" s="163"/>
    </row>
    <row r="12" spans="1:21" ht="18" customHeight="1" outlineLevel="1" x14ac:dyDescent="0.3">
      <c r="A12" s="175"/>
      <c r="B12" s="186"/>
      <c r="C12" s="52">
        <f t="shared" si="1"/>
        <v>0</v>
      </c>
      <c r="D12" s="53">
        <f t="shared" si="2"/>
        <v>0</v>
      </c>
      <c r="E12" s="54" t="str">
        <f t="shared" si="3"/>
        <v>-</v>
      </c>
      <c r="F12" s="54" t="str">
        <f t="shared" si="4"/>
        <v>-</v>
      </c>
      <c r="G12" s="293"/>
      <c r="H12" s="51"/>
      <c r="I12" s="55"/>
      <c r="J12" s="54" t="str">
        <f t="shared" si="5"/>
        <v>-</v>
      </c>
      <c r="K12" s="293"/>
      <c r="L12" s="56">
        <f t="shared" si="6"/>
        <v>0</v>
      </c>
      <c r="M12" s="87"/>
      <c r="N12" s="55"/>
      <c r="O12" s="58" t="str">
        <f t="shared" si="7"/>
        <v>-</v>
      </c>
      <c r="P12" s="293"/>
      <c r="Q12" s="59" t="str">
        <f>IF(ISERROR(B12/$B$76),"-",B12/$B$76)</f>
        <v>-</v>
      </c>
      <c r="R12" s="88" t="str">
        <f>IF(ISERROR(C12/$C$76),"-",C12/$C$76)</f>
        <v>-</v>
      </c>
      <c r="S12" s="61" t="str">
        <f>IF(ISERROR(D12/$D$76),"-",D12/$D$76)</f>
        <v>-</v>
      </c>
      <c r="T12" s="293"/>
      <c r="U12" s="163"/>
    </row>
    <row r="13" spans="1:21" ht="32.25" customHeight="1" outlineLevel="1" x14ac:dyDescent="0.3">
      <c r="A13" s="170" t="s">
        <v>69</v>
      </c>
      <c r="B13" s="171"/>
      <c r="C13" s="187"/>
      <c r="D13" s="187"/>
      <c r="E13" s="287"/>
      <c r="F13" s="287"/>
      <c r="G13" s="43"/>
      <c r="H13" s="288"/>
      <c r="I13" s="288"/>
      <c r="J13" s="287"/>
      <c r="K13" s="43"/>
      <c r="L13" s="289"/>
      <c r="M13" s="288"/>
      <c r="N13" s="288"/>
      <c r="O13" s="290"/>
      <c r="P13" s="43"/>
      <c r="Q13" s="287"/>
      <c r="R13" s="291"/>
      <c r="S13" s="287"/>
      <c r="T13" s="43"/>
      <c r="U13" s="292"/>
    </row>
    <row r="14" spans="1:21" ht="18" customHeight="1" outlineLevel="1" x14ac:dyDescent="0.3">
      <c r="A14" s="399"/>
      <c r="B14" s="51"/>
      <c r="C14" s="52">
        <f>+I14+M14</f>
        <v>0</v>
      </c>
      <c r="D14" s="53">
        <f>+I14+N14</f>
        <v>0</v>
      </c>
      <c r="E14" s="54" t="str">
        <f>IF(ISERROR(C14/B14-1),"-",C14/B14-1)</f>
        <v>-</v>
      </c>
      <c r="F14" s="54" t="str">
        <f t="shared" ref="F14:F16" si="8">IF(ISERROR(D14/C14-1),"-",D14/C14-1)</f>
        <v>-</v>
      </c>
      <c r="G14" s="43"/>
      <c r="H14" s="51"/>
      <c r="I14" s="55"/>
      <c r="J14" s="54" t="str">
        <f>IF(ISERROR(I14/H14-1),"-",I14/H14-1)</f>
        <v>-</v>
      </c>
      <c r="K14" s="43"/>
      <c r="L14" s="56">
        <f>+B14-H14</f>
        <v>0</v>
      </c>
      <c r="M14" s="57"/>
      <c r="N14" s="55"/>
      <c r="O14" s="58" t="str">
        <f t="shared" ref="O14:O15" si="9">IF(ISERROR(N14/M14-1),"-",N14/M14-1)</f>
        <v>-</v>
      </c>
      <c r="P14" s="43"/>
      <c r="Q14" s="59" t="str">
        <f>IF(ISERROR(B14/$B$97),"-",B14/$B$97)</f>
        <v>-</v>
      </c>
      <c r="R14" s="60" t="str">
        <f>IF(ISERROR(C14/$C$97),"-",C14/$C$97)</f>
        <v>-</v>
      </c>
      <c r="S14" s="61" t="str">
        <f>IF(ISERROR(D14/$D$97),"-",D14/$D$97)</f>
        <v>-</v>
      </c>
      <c r="T14" s="43"/>
      <c r="U14" s="163"/>
    </row>
    <row r="15" spans="1:21" ht="18" customHeight="1" outlineLevel="1" x14ac:dyDescent="0.3">
      <c r="A15" s="399"/>
      <c r="B15" s="51"/>
      <c r="C15" s="52">
        <f>+I15+M15</f>
        <v>0</v>
      </c>
      <c r="D15" s="53">
        <f>+I15+N15</f>
        <v>0</v>
      </c>
      <c r="E15" s="54" t="str">
        <f>IF(ISERROR(C15/B15-1),"-",C15/B15-1)</f>
        <v>-</v>
      </c>
      <c r="F15" s="54" t="str">
        <f t="shared" si="8"/>
        <v>-</v>
      </c>
      <c r="G15" s="43"/>
      <c r="H15" s="51"/>
      <c r="I15" s="55"/>
      <c r="J15" s="54" t="str">
        <f>IF(ISERROR(I15/H15-1),"-",I15/H15-1)</f>
        <v>-</v>
      </c>
      <c r="K15" s="43"/>
      <c r="L15" s="56">
        <f>+B15-H15</f>
        <v>0</v>
      </c>
      <c r="M15" s="57"/>
      <c r="N15" s="55"/>
      <c r="O15" s="58" t="str">
        <f t="shared" si="9"/>
        <v>-</v>
      </c>
      <c r="P15" s="43"/>
      <c r="Q15" s="59" t="str">
        <f>IF(ISERROR(B15/$B$97),"-",B15/$B$97)</f>
        <v>-</v>
      </c>
      <c r="R15" s="60" t="str">
        <f>IF(ISERROR(C15/$C$97),"-",C15/$C$97)</f>
        <v>-</v>
      </c>
      <c r="S15" s="61" t="str">
        <f>IF(ISERROR(D15/$D$97),"-",D15/$D$97)</f>
        <v>-</v>
      </c>
      <c r="T15" s="43"/>
      <c r="U15" s="163"/>
    </row>
    <row r="16" spans="1:21" ht="18" customHeight="1" outlineLevel="1" x14ac:dyDescent="0.3">
      <c r="A16" s="397"/>
      <c r="B16" s="176"/>
      <c r="C16" s="52">
        <f>+I16+M16</f>
        <v>0</v>
      </c>
      <c r="D16" s="53">
        <f>+I16+N16</f>
        <v>0</v>
      </c>
      <c r="E16" s="54" t="str">
        <f>IF(ISERROR(C16/B16-1),"-",C16/B16-1)</f>
        <v>-</v>
      </c>
      <c r="F16" s="54" t="str">
        <f t="shared" si="8"/>
        <v>-</v>
      </c>
      <c r="G16" s="43"/>
      <c r="H16" s="176"/>
      <c r="I16" s="177"/>
      <c r="J16" s="54" t="str">
        <f>IF(ISERROR(I16/H16-1),"-",I16/H16-1)</f>
        <v>-</v>
      </c>
      <c r="K16" s="43"/>
      <c r="L16" s="56">
        <f>+B16-H16</f>
        <v>0</v>
      </c>
      <c r="M16" s="178"/>
      <c r="N16" s="177"/>
      <c r="O16" s="58" t="str">
        <f>IF(ISERROR(N16/M16-1),"-",N16/M16-1)</f>
        <v>-</v>
      </c>
      <c r="P16" s="43"/>
      <c r="Q16" s="59" t="str">
        <f>IF(ISERROR(B16/$B$97),"-",B16/$B$97)</f>
        <v>-</v>
      </c>
      <c r="R16" s="60" t="str">
        <f>IF(ISERROR(C16/$C$97),"-",C16/$C$97)</f>
        <v>-</v>
      </c>
      <c r="S16" s="61" t="str">
        <f>IF(ISERROR(D16/$D$97),"-",D16/$D$97)</f>
        <v>-</v>
      </c>
      <c r="T16" s="43"/>
      <c r="U16" s="163"/>
    </row>
    <row r="17" spans="1:21" ht="18" customHeight="1" outlineLevel="1" thickBot="1" x14ac:dyDescent="0.35">
      <c r="A17" s="175"/>
      <c r="B17" s="176"/>
      <c r="C17" s="162">
        <f>+I17+M17</f>
        <v>0</v>
      </c>
      <c r="D17" s="179">
        <f>+I17+N17</f>
        <v>0</v>
      </c>
      <c r="E17" s="180" t="str">
        <f>IF(ISERROR(C17/B17-1),"-",C17/B17-1)</f>
        <v>-</v>
      </c>
      <c r="F17" s="180" t="str">
        <f t="shared" si="0"/>
        <v>-</v>
      </c>
      <c r="G17" s="43"/>
      <c r="H17" s="176"/>
      <c r="I17" s="177"/>
      <c r="J17" s="180" t="str">
        <f>IF(ISERROR(I17/H17-1),"-",I17/H17-1)</f>
        <v>-</v>
      </c>
      <c r="K17" s="43"/>
      <c r="L17" s="181">
        <f>+B17-H17</f>
        <v>0</v>
      </c>
      <c r="M17" s="178"/>
      <c r="N17" s="177"/>
      <c r="O17" s="182" t="str">
        <f>IF(ISERROR(N17/M17-1),"-",N17/M17-1)</f>
        <v>-</v>
      </c>
      <c r="P17" s="43"/>
      <c r="Q17" s="183" t="str">
        <f>IF(ISERROR(B17/$B$76),"-",B17/$B$76)</f>
        <v>-</v>
      </c>
      <c r="R17" s="184" t="str">
        <f>IF(ISERROR(C17/$C$76),"-",C17/$C$76)</f>
        <v>-</v>
      </c>
      <c r="S17" s="185" t="str">
        <f>IF(ISERROR(D17/$D$76),"-",D17/$D$76)</f>
        <v>-</v>
      </c>
      <c r="T17" s="43"/>
      <c r="U17" s="163"/>
    </row>
    <row r="18" spans="1:21" s="283" customFormat="1" ht="18" customHeight="1" thickBot="1" x14ac:dyDescent="0.35">
      <c r="A18" s="188" t="s">
        <v>70</v>
      </c>
      <c r="B18" s="189">
        <f>+SUM(B3:B17)</f>
        <v>0</v>
      </c>
      <c r="C18" s="190">
        <f>+SUM(C3:C17)</f>
        <v>0</v>
      </c>
      <c r="D18" s="189">
        <f>+SUM(D3:D17)</f>
        <v>0</v>
      </c>
      <c r="E18" s="191" t="str">
        <f>IF(ISERROR(C18/B18-1),"-",C18/B18-1)</f>
        <v>-</v>
      </c>
      <c r="F18" s="191" t="str">
        <f t="shared" si="0"/>
        <v>-</v>
      </c>
      <c r="G18" s="43"/>
      <c r="H18" s="192">
        <f>+SUM(H3:H17)</f>
        <v>0</v>
      </c>
      <c r="I18" s="189">
        <f>+SUM(I3:I17)</f>
        <v>0</v>
      </c>
      <c r="J18" s="191" t="str">
        <f>IF(ISERROR(I18/H18-1),"-",I18/H18-1)</f>
        <v>-</v>
      </c>
      <c r="K18" s="43"/>
      <c r="L18" s="192">
        <f>+SUM(L3:L17)</f>
        <v>0</v>
      </c>
      <c r="M18" s="190">
        <f>+SUM(M3:M17)</f>
        <v>0</v>
      </c>
      <c r="N18" s="189">
        <f>+SUM(N3:N17)</f>
        <v>0</v>
      </c>
      <c r="O18" s="191" t="str">
        <f>IF(ISERROR(N18/M18-1),"-",N18/M18-1)</f>
        <v>-</v>
      </c>
      <c r="P18" s="43"/>
      <c r="Q18" s="193" t="str">
        <f>IF(ISERROR(B18/$B$76),"-",B18/$B$76)</f>
        <v>-</v>
      </c>
      <c r="R18" s="194" t="str">
        <f>IF(ISERROR(C18/$C$76),"-",C18/$C$76)</f>
        <v>-</v>
      </c>
      <c r="S18" s="195" t="str">
        <f>IF(ISERROR(D18/$D$76),"-",D18/$D$76)</f>
        <v>-</v>
      </c>
      <c r="T18" s="43"/>
      <c r="U18" s="196"/>
    </row>
    <row r="19" spans="1:21" s="284" customFormat="1" ht="18" customHeight="1" thickBot="1" x14ac:dyDescent="0.35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97"/>
      <c r="S19" s="140"/>
      <c r="T19" s="140"/>
      <c r="U19" s="140"/>
    </row>
    <row r="20" spans="1:21" ht="18" customHeight="1" thickBot="1" x14ac:dyDescent="0.35">
      <c r="A20" s="152" t="s">
        <v>171</v>
      </c>
      <c r="B20" s="153"/>
      <c r="C20" s="153"/>
      <c r="D20" s="154"/>
      <c r="E20" s="155"/>
      <c r="F20" s="155" t="str">
        <f t="shared" si="0"/>
        <v>-</v>
      </c>
      <c r="G20" s="43"/>
      <c r="H20" s="156"/>
      <c r="I20" s="157"/>
      <c r="J20" s="155"/>
      <c r="K20" s="140"/>
      <c r="L20" s="158"/>
      <c r="M20" s="159"/>
      <c r="N20" s="159"/>
      <c r="O20" s="155"/>
      <c r="P20" s="140"/>
      <c r="Q20" s="158"/>
      <c r="R20" s="160"/>
      <c r="S20" s="159"/>
      <c r="T20" s="43"/>
      <c r="U20" s="161"/>
    </row>
    <row r="21" spans="1:21" ht="18" customHeight="1" thickBot="1" x14ac:dyDescent="0.35">
      <c r="A21" s="198" t="s">
        <v>71</v>
      </c>
      <c r="B21" s="199"/>
      <c r="C21" s="200"/>
      <c r="D21" s="200"/>
      <c r="E21" s="201"/>
      <c r="F21" s="201" t="str">
        <f t="shared" si="0"/>
        <v>-</v>
      </c>
      <c r="G21" s="43"/>
      <c r="H21" s="202"/>
      <c r="I21" s="203"/>
      <c r="J21" s="201"/>
      <c r="K21" s="140"/>
      <c r="L21" s="204"/>
      <c r="M21" s="200"/>
      <c r="N21" s="200"/>
      <c r="O21" s="201"/>
      <c r="P21" s="140"/>
      <c r="Q21" s="204"/>
      <c r="R21" s="205"/>
      <c r="S21" s="206"/>
      <c r="T21" s="43"/>
      <c r="U21" s="207"/>
    </row>
    <row r="22" spans="1:21" ht="27.75" customHeight="1" outlineLevel="1" x14ac:dyDescent="0.3">
      <c r="A22" s="208" t="s">
        <v>72</v>
      </c>
      <c r="B22" s="90"/>
      <c r="C22" s="91">
        <f>+I22+M22</f>
        <v>0</v>
      </c>
      <c r="D22" s="92">
        <f>+I22+N22</f>
        <v>0</v>
      </c>
      <c r="E22" s="93" t="str">
        <f>IF(ISERROR(C22/B22-1),"-",C22/B22-1)</f>
        <v>-</v>
      </c>
      <c r="F22" s="93" t="str">
        <f t="shared" si="0"/>
        <v>-</v>
      </c>
      <c r="G22" s="43"/>
      <c r="H22" s="90"/>
      <c r="I22" s="94"/>
      <c r="J22" s="93" t="str">
        <f>IF(ISERROR(I22/H22-1),"-",I22/H22-1)</f>
        <v>-</v>
      </c>
      <c r="K22" s="140"/>
      <c r="L22" s="95">
        <f>+B22-H22</f>
        <v>0</v>
      </c>
      <c r="M22" s="96"/>
      <c r="N22" s="94"/>
      <c r="O22" s="97" t="str">
        <f t="shared" ref="O22:O63" si="10">IF(ISERROR(N22/M22-1),"-",N22/M22-1)</f>
        <v>-</v>
      </c>
      <c r="P22" s="140"/>
      <c r="Q22" s="98" t="str">
        <f>IF(ISERROR(B22/$B$76),"-",B22/$B$76)</f>
        <v>-</v>
      </c>
      <c r="R22" s="99" t="str">
        <f>IF(ISERROR(C22/$C$76),"-",C22/$C$76)</f>
        <v>-</v>
      </c>
      <c r="S22" s="100" t="str">
        <f>IF(ISERROR(D22/$D$76),"-",D22/$D$76)</f>
        <v>-</v>
      </c>
      <c r="T22" s="43"/>
      <c r="U22" s="196"/>
    </row>
    <row r="23" spans="1:21" ht="27.75" customHeight="1" outlineLevel="1" x14ac:dyDescent="0.3">
      <c r="A23" s="170" t="s">
        <v>73</v>
      </c>
      <c r="B23" s="51"/>
      <c r="C23" s="52">
        <f>+I23+M23</f>
        <v>0</v>
      </c>
      <c r="D23" s="53">
        <f>+I23+N23</f>
        <v>0</v>
      </c>
      <c r="E23" s="54" t="str">
        <f>IF(ISERROR(C23/B23-1),"-",C23/B23-1)</f>
        <v>-</v>
      </c>
      <c r="F23" s="54" t="str">
        <f t="shared" si="0"/>
        <v>-</v>
      </c>
      <c r="G23" s="43"/>
      <c r="H23" s="51"/>
      <c r="I23" s="55"/>
      <c r="J23" s="54" t="str">
        <f>IF(ISERROR(I23/H23-1),"-",I23/H23-1)</f>
        <v>-</v>
      </c>
      <c r="K23" s="140"/>
      <c r="L23" s="56">
        <f>+B23-H23</f>
        <v>0</v>
      </c>
      <c r="M23" s="57"/>
      <c r="N23" s="55"/>
      <c r="O23" s="58" t="str">
        <f t="shared" si="10"/>
        <v>-</v>
      </c>
      <c r="P23" s="140"/>
      <c r="Q23" s="59" t="str">
        <f>IF(ISERROR(B23/$B$76),"-",B23/$B$76)</f>
        <v>-</v>
      </c>
      <c r="R23" s="60" t="str">
        <f>IF(ISERROR(C23/$C$76),"-",C23/$C$76)</f>
        <v>-</v>
      </c>
      <c r="S23" s="61" t="str">
        <f>IF(ISERROR(D23/$D$76),"-",D23/$D$76)</f>
        <v>-</v>
      </c>
      <c r="T23" s="43"/>
      <c r="U23" s="163"/>
    </row>
    <row r="24" spans="1:21" ht="27" customHeight="1" outlineLevel="1" x14ac:dyDescent="0.3">
      <c r="A24" s="170" t="s">
        <v>74</v>
      </c>
      <c r="B24" s="171"/>
      <c r="C24" s="117"/>
      <c r="D24" s="117"/>
      <c r="E24" s="167"/>
      <c r="F24" s="167"/>
      <c r="G24" s="43"/>
      <c r="H24" s="172"/>
      <c r="I24" s="172"/>
      <c r="J24" s="167"/>
      <c r="K24" s="43"/>
      <c r="L24" s="173"/>
      <c r="M24" s="172"/>
      <c r="N24" s="172"/>
      <c r="O24" s="168"/>
      <c r="P24" s="43"/>
      <c r="Q24" s="167"/>
      <c r="R24" s="174"/>
      <c r="S24" s="167"/>
      <c r="T24" s="43"/>
      <c r="U24" s="169"/>
    </row>
    <row r="25" spans="1:21" ht="18" customHeight="1" outlineLevel="1" x14ac:dyDescent="0.3">
      <c r="A25" s="400"/>
      <c r="B25" s="51"/>
      <c r="C25" s="52">
        <f>+I25+M25</f>
        <v>0</v>
      </c>
      <c r="D25" s="53">
        <f>+I25+N25</f>
        <v>0</v>
      </c>
      <c r="E25" s="54" t="str">
        <f>IF(ISERROR(C25/B25-1),"-",C25/B25-1)</f>
        <v>-</v>
      </c>
      <c r="F25" s="54" t="str">
        <f t="shared" ref="F25:F26" si="11">IF(ISERROR(D25/C25-1),"-",D25/C25-1)</f>
        <v>-</v>
      </c>
      <c r="G25" s="43"/>
      <c r="H25" s="51"/>
      <c r="I25" s="55"/>
      <c r="J25" s="54" t="str">
        <f>IF(ISERROR(I25/H25-1),"-",I25/H25-1)</f>
        <v>-</v>
      </c>
      <c r="K25" s="43"/>
      <c r="L25" s="56">
        <f>+B25-H25</f>
        <v>0</v>
      </c>
      <c r="M25" s="57"/>
      <c r="N25" s="55"/>
      <c r="O25" s="58" t="str">
        <f t="shared" ref="O25:O26" si="12">IF(ISERROR(N25/M25-1),"-",N25/M25-1)</f>
        <v>-</v>
      </c>
      <c r="P25" s="43"/>
      <c r="Q25" s="59" t="str">
        <f>IF(ISERROR(B25/$B$95),"-",B25/$B$95)</f>
        <v>-</v>
      </c>
      <c r="R25" s="60" t="str">
        <f>IF(ISERROR(C25/$C$95),"-",C25/$C$95)</f>
        <v>-</v>
      </c>
      <c r="S25" s="61" t="str">
        <f>IF(ISERROR(D25/$D$95),"-",D25/$D$95)</f>
        <v>-</v>
      </c>
      <c r="T25" s="43"/>
      <c r="U25" s="196"/>
    </row>
    <row r="26" spans="1:21" ht="18" customHeight="1" outlineLevel="1" x14ac:dyDescent="0.3">
      <c r="A26" s="400"/>
      <c r="B26" s="51"/>
      <c r="C26" s="52">
        <f>+I26+M26</f>
        <v>0</v>
      </c>
      <c r="D26" s="53">
        <f>+I26+N26</f>
        <v>0</v>
      </c>
      <c r="E26" s="54" t="str">
        <f>IF(ISERROR(C26/B26-1),"-",C26/B26-1)</f>
        <v>-</v>
      </c>
      <c r="F26" s="54" t="str">
        <f t="shared" si="11"/>
        <v>-</v>
      </c>
      <c r="G26" s="43"/>
      <c r="H26" s="51"/>
      <c r="I26" s="55"/>
      <c r="J26" s="54" t="str">
        <f>IF(ISERROR(I26/H26-1),"-",I26/H26-1)</f>
        <v>-</v>
      </c>
      <c r="K26" s="43"/>
      <c r="L26" s="56">
        <f>+B26-H26</f>
        <v>0</v>
      </c>
      <c r="M26" s="57"/>
      <c r="N26" s="55"/>
      <c r="O26" s="58" t="str">
        <f t="shared" si="12"/>
        <v>-</v>
      </c>
      <c r="P26" s="43"/>
      <c r="Q26" s="59" t="str">
        <f>IF(ISERROR(B26/$B$95),"-",B26/$B$95)</f>
        <v>-</v>
      </c>
      <c r="R26" s="60" t="str">
        <f>IF(ISERROR(C26/$C$95),"-",C26/$C$95)</f>
        <v>-</v>
      </c>
      <c r="S26" s="61" t="str">
        <f>IF(ISERROR(D26/$D$95),"-",D26/$D$95)</f>
        <v>-</v>
      </c>
      <c r="T26" s="43"/>
      <c r="U26" s="196"/>
    </row>
    <row r="27" spans="1:21" ht="18" customHeight="1" outlineLevel="1" x14ac:dyDescent="0.3">
      <c r="A27" s="170"/>
      <c r="B27" s="51"/>
      <c r="C27" s="52">
        <f>+I27+M27</f>
        <v>0</v>
      </c>
      <c r="D27" s="53">
        <f>+I27+N27</f>
        <v>0</v>
      </c>
      <c r="E27" s="54" t="str">
        <f>IF(ISERROR(C27/B27-1),"-",C27/B27-1)</f>
        <v>-</v>
      </c>
      <c r="F27" s="54" t="str">
        <f t="shared" si="0"/>
        <v>-</v>
      </c>
      <c r="G27" s="43"/>
      <c r="H27" s="51"/>
      <c r="I27" s="55"/>
      <c r="J27" s="54" t="str">
        <f>IF(ISERROR(I27/H27-1),"-",I27/H27-1)</f>
        <v>-</v>
      </c>
      <c r="K27" s="43"/>
      <c r="L27" s="56">
        <f>+B27-H27</f>
        <v>0</v>
      </c>
      <c r="M27" s="57"/>
      <c r="N27" s="55"/>
      <c r="O27" s="58" t="str">
        <f t="shared" si="10"/>
        <v>-</v>
      </c>
      <c r="P27" s="43"/>
      <c r="Q27" s="59" t="str">
        <f>IF(ISERROR(B27/$B$76),"-",B27/$B$76)</f>
        <v>-</v>
      </c>
      <c r="R27" s="60" t="str">
        <f>IF(ISERROR(C27/$C$76),"-",C27/$C$76)</f>
        <v>-</v>
      </c>
      <c r="S27" s="61" t="str">
        <f>IF(ISERROR(D27/$D$76),"-",D27/$D$76)</f>
        <v>-</v>
      </c>
      <c r="T27" s="43"/>
      <c r="U27" s="196"/>
    </row>
    <row r="28" spans="1:21" ht="18" customHeight="1" outlineLevel="1" x14ac:dyDescent="0.3">
      <c r="A28" s="170" t="s">
        <v>75</v>
      </c>
      <c r="B28" s="171"/>
      <c r="C28" s="117"/>
      <c r="D28" s="117"/>
      <c r="E28" s="167"/>
      <c r="F28" s="167"/>
      <c r="G28" s="43"/>
      <c r="H28" s="172"/>
      <c r="I28" s="172"/>
      <c r="J28" s="167"/>
      <c r="K28" s="43"/>
      <c r="L28" s="173"/>
      <c r="M28" s="172"/>
      <c r="N28" s="172"/>
      <c r="O28" s="168"/>
      <c r="P28" s="43"/>
      <c r="Q28" s="167"/>
      <c r="R28" s="174"/>
      <c r="S28" s="167"/>
      <c r="T28" s="43"/>
      <c r="U28" s="169"/>
    </row>
    <row r="29" spans="1:21" ht="18" customHeight="1" outlineLevel="1" x14ac:dyDescent="0.3">
      <c r="A29" s="400"/>
      <c r="B29" s="51"/>
      <c r="C29" s="52">
        <f>+I29+M29</f>
        <v>0</v>
      </c>
      <c r="D29" s="53">
        <f>+I29+N29</f>
        <v>0</v>
      </c>
      <c r="E29" s="54" t="str">
        <f>IF(ISERROR(C29/B29-1),"-",C29/B29-1)</f>
        <v>-</v>
      </c>
      <c r="F29" s="54" t="str">
        <f t="shared" ref="F29:F30" si="13">IF(ISERROR(D29/C29-1),"-",D29/C29-1)</f>
        <v>-</v>
      </c>
      <c r="G29" s="43"/>
      <c r="H29" s="51"/>
      <c r="I29" s="55"/>
      <c r="J29" s="54" t="str">
        <f>IF(ISERROR(I29/H29-1),"-",I29/H29-1)</f>
        <v>-</v>
      </c>
      <c r="K29" s="43"/>
      <c r="L29" s="56">
        <f>+B29-H29</f>
        <v>0</v>
      </c>
      <c r="M29" s="57"/>
      <c r="N29" s="55"/>
      <c r="O29" s="58" t="str">
        <f t="shared" ref="O29:O30" si="14">IF(ISERROR(N29/M29-1),"-",N29/M29-1)</f>
        <v>-</v>
      </c>
      <c r="P29" s="43"/>
      <c r="Q29" s="59" t="str">
        <f>IF(ISERROR(B29/$B$93),"-",B29/$B$93)</f>
        <v>-</v>
      </c>
      <c r="R29" s="60" t="str">
        <f>IF(ISERROR(C29/$C$93),"-",C29/$C$93)</f>
        <v>-</v>
      </c>
      <c r="S29" s="61" t="str">
        <f>IF(ISERROR(D29/$D$93),"-",D29/$D$93)</f>
        <v>-</v>
      </c>
      <c r="T29" s="43"/>
      <c r="U29" s="196"/>
    </row>
    <row r="30" spans="1:21" ht="18" customHeight="1" outlineLevel="1" x14ac:dyDescent="0.3">
      <c r="A30" s="400"/>
      <c r="B30" s="51"/>
      <c r="C30" s="52">
        <f>+I30+M30</f>
        <v>0</v>
      </c>
      <c r="D30" s="53">
        <f>+I30+N30</f>
        <v>0</v>
      </c>
      <c r="E30" s="54" t="str">
        <f>IF(ISERROR(C30/B30-1),"-",C30/B30-1)</f>
        <v>-</v>
      </c>
      <c r="F30" s="54" t="str">
        <f t="shared" si="13"/>
        <v>-</v>
      </c>
      <c r="G30" s="43"/>
      <c r="H30" s="51"/>
      <c r="I30" s="55"/>
      <c r="J30" s="54" t="str">
        <f>IF(ISERROR(I30/H30-1),"-",I30/H30-1)</f>
        <v>-</v>
      </c>
      <c r="K30" s="43"/>
      <c r="L30" s="56">
        <f>+B30-H30</f>
        <v>0</v>
      </c>
      <c r="M30" s="57"/>
      <c r="N30" s="55"/>
      <c r="O30" s="58" t="str">
        <f t="shared" si="14"/>
        <v>-</v>
      </c>
      <c r="P30" s="43"/>
      <c r="Q30" s="59" t="str">
        <f>IF(ISERROR(B30/$B$93),"-",B30/$B$93)</f>
        <v>-</v>
      </c>
      <c r="R30" s="60" t="str">
        <f>IF(ISERROR(C30/$C$93),"-",C30/$C$93)</f>
        <v>-</v>
      </c>
      <c r="S30" s="61" t="str">
        <f>IF(ISERROR(D30/$D$93),"-",D30/$D$93)</f>
        <v>-</v>
      </c>
      <c r="T30" s="43"/>
      <c r="U30" s="196"/>
    </row>
    <row r="31" spans="1:21" ht="18" customHeight="1" outlineLevel="1" x14ac:dyDescent="0.3">
      <c r="A31" s="170"/>
      <c r="B31" s="51"/>
      <c r="C31" s="52">
        <f>+I31+M31</f>
        <v>0</v>
      </c>
      <c r="D31" s="53">
        <f>+I31+N31</f>
        <v>0</v>
      </c>
      <c r="E31" s="54" t="str">
        <f>IF(ISERROR(C31/B31-1),"-",C31/B31-1)</f>
        <v>-</v>
      </c>
      <c r="F31" s="54" t="str">
        <f t="shared" si="0"/>
        <v>-</v>
      </c>
      <c r="G31" s="43"/>
      <c r="H31" s="51"/>
      <c r="I31" s="55"/>
      <c r="J31" s="54" t="str">
        <f>IF(ISERROR(I31/H31-1),"-",I31/H31-1)</f>
        <v>-</v>
      </c>
      <c r="K31" s="43"/>
      <c r="L31" s="56">
        <f>+B31-H31</f>
        <v>0</v>
      </c>
      <c r="M31" s="57"/>
      <c r="N31" s="55"/>
      <c r="O31" s="58" t="str">
        <f t="shared" si="10"/>
        <v>-</v>
      </c>
      <c r="P31" s="43"/>
      <c r="Q31" s="59" t="str">
        <f>IF(ISERROR(B31/$B$76),"-",B31/$B$76)</f>
        <v>-</v>
      </c>
      <c r="R31" s="60" t="str">
        <f>IF(ISERROR(C31/$C$76),"-",C31/$C$76)</f>
        <v>-</v>
      </c>
      <c r="S31" s="61" t="str">
        <f>IF(ISERROR(D31/$D$76),"-",D31/$D$76)</f>
        <v>-</v>
      </c>
      <c r="T31" s="43"/>
      <c r="U31" s="196"/>
    </row>
    <row r="32" spans="1:21" ht="18" customHeight="1" outlineLevel="1" x14ac:dyDescent="0.3">
      <c r="A32" s="208" t="s">
        <v>76</v>
      </c>
      <c r="B32" s="171"/>
      <c r="C32" s="117"/>
      <c r="D32" s="117"/>
      <c r="E32" s="167"/>
      <c r="F32" s="167" t="str">
        <f t="shared" si="0"/>
        <v>-</v>
      </c>
      <c r="G32" s="43"/>
      <c r="H32" s="172"/>
      <c r="I32" s="172"/>
      <c r="J32" s="167"/>
      <c r="K32" s="43"/>
      <c r="L32" s="173"/>
      <c r="M32" s="172"/>
      <c r="N32" s="172"/>
      <c r="O32" s="168"/>
      <c r="P32" s="43"/>
      <c r="Q32" s="167"/>
      <c r="R32" s="174"/>
      <c r="S32" s="167"/>
      <c r="T32" s="43"/>
      <c r="U32" s="169"/>
    </row>
    <row r="33" spans="1:22" ht="18" customHeight="1" outlineLevel="1" x14ac:dyDescent="0.3">
      <c r="A33" s="401"/>
      <c r="B33" s="176"/>
      <c r="C33" s="52">
        <f>+I33+M33</f>
        <v>0</v>
      </c>
      <c r="D33" s="53">
        <f>+I33+N33</f>
        <v>0</v>
      </c>
      <c r="E33" s="54" t="str">
        <f>IF(ISERROR(C33/B33-1),"-",C33/B33-1)</f>
        <v>-</v>
      </c>
      <c r="F33" s="54" t="str">
        <f t="shared" si="0"/>
        <v>-</v>
      </c>
      <c r="G33" s="43"/>
      <c r="H33" s="176"/>
      <c r="I33" s="177"/>
      <c r="J33" s="54" t="str">
        <f>IF(ISERROR(I33/H33-1),"-",I33/H33-1)</f>
        <v>-</v>
      </c>
      <c r="K33" s="43"/>
      <c r="L33" s="56">
        <f>+B33-H33</f>
        <v>0</v>
      </c>
      <c r="M33" s="178"/>
      <c r="N33" s="177"/>
      <c r="O33" s="58" t="str">
        <f t="shared" ref="O33:O34" si="15">IF(ISERROR(N33/M33-1),"-",N33/M33-1)</f>
        <v>-</v>
      </c>
      <c r="P33" s="43"/>
      <c r="Q33" s="59" t="str">
        <f>IF(ISERROR(B33/$B$91),"-",B33/$B$91)</f>
        <v>-</v>
      </c>
      <c r="R33" s="60" t="str">
        <f>IF(ISERROR(C33/$C$91),"-",C33/$C$91)</f>
        <v>-</v>
      </c>
      <c r="S33" s="61" t="str">
        <f>IF(ISERROR(D33/$D$91),"-",D33/$D$91)</f>
        <v>-</v>
      </c>
      <c r="T33" s="43"/>
      <c r="U33" s="196"/>
    </row>
    <row r="34" spans="1:22" ht="18" customHeight="1" outlineLevel="1" x14ac:dyDescent="0.3">
      <c r="A34" s="401"/>
      <c r="B34" s="176"/>
      <c r="C34" s="52">
        <f>+I34+M34</f>
        <v>0</v>
      </c>
      <c r="D34" s="53">
        <f>+I34+N34</f>
        <v>0</v>
      </c>
      <c r="E34" s="54" t="str">
        <f>IF(ISERROR(C34/B34-1),"-",C34/B34-1)</f>
        <v>-</v>
      </c>
      <c r="F34" s="54" t="str">
        <f t="shared" si="0"/>
        <v>-</v>
      </c>
      <c r="G34" s="43"/>
      <c r="H34" s="176"/>
      <c r="I34" s="177"/>
      <c r="J34" s="54" t="str">
        <f>IF(ISERROR(I34/H34-1),"-",I34/H34-1)</f>
        <v>-</v>
      </c>
      <c r="K34" s="43"/>
      <c r="L34" s="56">
        <f>+B34-H34</f>
        <v>0</v>
      </c>
      <c r="M34" s="178"/>
      <c r="N34" s="177"/>
      <c r="O34" s="58" t="str">
        <f t="shared" si="15"/>
        <v>-</v>
      </c>
      <c r="P34" s="43"/>
      <c r="Q34" s="59" t="str">
        <f>IF(ISERROR(B34/$B$91),"-",B34/$B$91)</f>
        <v>-</v>
      </c>
      <c r="R34" s="60" t="str">
        <f>IF(ISERROR(C34/$C$91),"-",C34/$C$91)</f>
        <v>-</v>
      </c>
      <c r="S34" s="61" t="str">
        <f>IF(ISERROR(D34/$D$91),"-",D34/$D$91)</f>
        <v>-</v>
      </c>
      <c r="T34" s="43"/>
      <c r="U34" s="196"/>
    </row>
    <row r="35" spans="1:22" ht="18" customHeight="1" outlineLevel="1" thickBot="1" x14ac:dyDescent="0.35">
      <c r="A35" s="209" t="s">
        <v>68</v>
      </c>
      <c r="B35" s="176"/>
      <c r="C35" s="52">
        <f>+I35+M35</f>
        <v>0</v>
      </c>
      <c r="D35" s="53">
        <f>+I35+N35</f>
        <v>0</v>
      </c>
      <c r="E35" s="54" t="str">
        <f>IF(ISERROR(C35/B35-1),"-",C35/B35-1)</f>
        <v>-</v>
      </c>
      <c r="F35" s="54" t="str">
        <f t="shared" si="0"/>
        <v>-</v>
      </c>
      <c r="G35" s="43"/>
      <c r="H35" s="176"/>
      <c r="I35" s="177"/>
      <c r="J35" s="180" t="str">
        <f>IF(ISERROR(I35/H35-1),"-",I35/H35-1)</f>
        <v>-</v>
      </c>
      <c r="K35" s="43"/>
      <c r="L35" s="181">
        <f>+B35-H35</f>
        <v>0</v>
      </c>
      <c r="M35" s="178"/>
      <c r="N35" s="177"/>
      <c r="O35" s="182" t="str">
        <f>IF(ISERROR(N35/M35-1),"-",N35/M35-1)</f>
        <v>-</v>
      </c>
      <c r="P35" s="43"/>
      <c r="Q35" s="183" t="str">
        <f>IF(ISERROR(B35/$B$76),"-",B35/$B$76)</f>
        <v>-</v>
      </c>
      <c r="R35" s="184" t="str">
        <f>IF(ISERROR(C35/$C$76),"-",C35/$C$76)</f>
        <v>-</v>
      </c>
      <c r="S35" s="185" t="str">
        <f>IF(ISERROR(D35/$D$76),"-",D35/$D$76)</f>
        <v>-</v>
      </c>
      <c r="T35" s="43"/>
      <c r="U35" s="196"/>
    </row>
    <row r="36" spans="1:22" s="283" customFormat="1" ht="18" customHeight="1" thickBot="1" x14ac:dyDescent="0.35">
      <c r="A36" s="188" t="s">
        <v>77</v>
      </c>
      <c r="B36" s="189">
        <f>+SUM(B22:B35)</f>
        <v>0</v>
      </c>
      <c r="C36" s="190">
        <f>+SUM(C22:C35)</f>
        <v>0</v>
      </c>
      <c r="D36" s="189">
        <f>+SUM(D22:D35)</f>
        <v>0</v>
      </c>
      <c r="E36" s="191" t="str">
        <f>IF(ISERROR(C36/B36-1),"-",C36/B36-1)</f>
        <v>-</v>
      </c>
      <c r="F36" s="191" t="str">
        <f t="shared" si="0"/>
        <v>-</v>
      </c>
      <c r="G36" s="43"/>
      <c r="H36" s="192">
        <f>+SUM(H22:H35)</f>
        <v>0</v>
      </c>
      <c r="I36" s="189">
        <f>+SUM(I22:I35)</f>
        <v>0</v>
      </c>
      <c r="J36" s="191" t="str">
        <f>IF(ISERROR(I36/H36-1),"-",I36/H36-1)</f>
        <v>-</v>
      </c>
      <c r="K36" s="43"/>
      <c r="L36" s="192">
        <f>+SUM(L22:L35)</f>
        <v>0</v>
      </c>
      <c r="M36" s="190">
        <f>+SUM(M22:M35)</f>
        <v>0</v>
      </c>
      <c r="N36" s="189">
        <f>+SUM(N22:N35)</f>
        <v>0</v>
      </c>
      <c r="O36" s="191" t="str">
        <f>IF(ISERROR(N36/M36-1),"-",N36/M36-1)</f>
        <v>-</v>
      </c>
      <c r="P36" s="43"/>
      <c r="Q36" s="193" t="str">
        <f>IF(ISERROR(B36/$B$76),"-",B36/$B$76)</f>
        <v>-</v>
      </c>
      <c r="R36" s="194" t="str">
        <f>IF(ISERROR(C36/$C$76),"-",C36/$C$76)</f>
        <v>-</v>
      </c>
      <c r="S36" s="195" t="str">
        <f>IF(ISERROR(D36/$D$76),"-",D36/$D$76)</f>
        <v>-</v>
      </c>
      <c r="T36" s="43"/>
      <c r="U36" s="196"/>
    </row>
    <row r="37" spans="1:22" ht="8.1" customHeight="1" thickBot="1" x14ac:dyDescent="0.35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1"/>
      <c r="S37" s="210"/>
      <c r="T37" s="210"/>
      <c r="U37" s="210"/>
      <c r="V37" s="210"/>
    </row>
    <row r="38" spans="1:22" ht="18" customHeight="1" thickBot="1" x14ac:dyDescent="0.35">
      <c r="A38" s="198" t="s">
        <v>78</v>
      </c>
      <c r="B38" s="199"/>
      <c r="C38" s="200"/>
      <c r="D38" s="200"/>
      <c r="E38" s="201"/>
      <c r="F38" s="201" t="str">
        <f t="shared" si="0"/>
        <v>-</v>
      </c>
      <c r="G38" s="43"/>
      <c r="H38" s="202"/>
      <c r="I38" s="203"/>
      <c r="J38" s="201"/>
      <c r="K38" s="140"/>
      <c r="L38" s="204"/>
      <c r="M38" s="200"/>
      <c r="N38" s="200"/>
      <c r="O38" s="201"/>
      <c r="P38" s="140"/>
      <c r="Q38" s="204"/>
      <c r="R38" s="205"/>
      <c r="S38" s="206"/>
      <c r="T38" s="43"/>
      <c r="U38" s="207"/>
    </row>
    <row r="39" spans="1:22" ht="18" customHeight="1" outlineLevel="1" x14ac:dyDescent="0.3">
      <c r="A39" s="208" t="s">
        <v>79</v>
      </c>
      <c r="B39" s="51"/>
      <c r="C39" s="52">
        <f>+I39+M39</f>
        <v>0</v>
      </c>
      <c r="D39" s="53">
        <f>+I39+N39</f>
        <v>0</v>
      </c>
      <c r="E39" s="54" t="str">
        <f>IF(ISERROR(C39/B39-1),"-",C39/B39-1)</f>
        <v>-</v>
      </c>
      <c r="F39" s="54" t="str">
        <f t="shared" si="0"/>
        <v>-</v>
      </c>
      <c r="G39" s="43"/>
      <c r="H39" s="51"/>
      <c r="I39" s="55"/>
      <c r="J39" s="54" t="str">
        <f>IF(ISERROR(I39/H39-1),"-",I39/H39-1)</f>
        <v>-</v>
      </c>
      <c r="K39" s="43"/>
      <c r="L39" s="56">
        <f>+B39-H39</f>
        <v>0</v>
      </c>
      <c r="M39" s="57"/>
      <c r="N39" s="55"/>
      <c r="O39" s="58" t="str">
        <f t="shared" si="10"/>
        <v>-</v>
      </c>
      <c r="P39" s="43"/>
      <c r="Q39" s="59" t="str">
        <f>IF(ISERROR(B39/$B$76),"-",B39/$B$76)</f>
        <v>-</v>
      </c>
      <c r="R39" s="60" t="str">
        <f>IF(ISERROR(C39/$C$76),"-",C39/$C$76)</f>
        <v>-</v>
      </c>
      <c r="S39" s="61" t="str">
        <f>IF(ISERROR(D39/$D$76),"-",D39/$D$76)</f>
        <v>-</v>
      </c>
      <c r="T39" s="43"/>
      <c r="U39" s="196"/>
    </row>
    <row r="40" spans="1:22" ht="18" customHeight="1" outlineLevel="1" x14ac:dyDescent="0.3">
      <c r="A40" s="170" t="s">
        <v>80</v>
      </c>
      <c r="B40" s="294"/>
      <c r="C40" s="187"/>
      <c r="D40" s="187"/>
      <c r="E40" s="287"/>
      <c r="F40" s="287"/>
      <c r="G40" s="43"/>
      <c r="H40" s="288"/>
      <c r="I40" s="288"/>
      <c r="J40" s="287"/>
      <c r="K40" s="43"/>
      <c r="L40" s="289"/>
      <c r="M40" s="288"/>
      <c r="N40" s="288"/>
      <c r="O40" s="290"/>
      <c r="P40" s="43"/>
      <c r="Q40" s="287"/>
      <c r="R40" s="291"/>
      <c r="S40" s="287"/>
      <c r="T40" s="43"/>
      <c r="U40" s="292"/>
    </row>
    <row r="41" spans="1:22" ht="18" customHeight="1" outlineLevel="1" x14ac:dyDescent="0.3">
      <c r="A41" s="170"/>
      <c r="B41" s="51"/>
      <c r="C41" s="52">
        <f>+I41+M41</f>
        <v>0</v>
      </c>
      <c r="D41" s="53">
        <f>+I41+N41</f>
        <v>0</v>
      </c>
      <c r="E41" s="54" t="str">
        <f>IF(ISERROR(C41/B41-1),"-",C41/B41-1)</f>
        <v>-</v>
      </c>
      <c r="F41" s="54" t="str">
        <f t="shared" si="0"/>
        <v>-</v>
      </c>
      <c r="G41" s="43"/>
      <c r="H41" s="51"/>
      <c r="I41" s="55"/>
      <c r="J41" s="54" t="str">
        <f>IF(ISERROR(I41/H41-1),"-",I41/H41-1)</f>
        <v>-</v>
      </c>
      <c r="K41" s="43"/>
      <c r="L41" s="56">
        <f>+B41-H41</f>
        <v>0</v>
      </c>
      <c r="M41" s="57"/>
      <c r="N41" s="55"/>
      <c r="O41" s="58" t="str">
        <f t="shared" si="10"/>
        <v>-</v>
      </c>
      <c r="P41" s="43"/>
      <c r="Q41" s="59" t="str">
        <f>IF(ISERROR(B41/$B$76),"-",B41/$B$76)</f>
        <v>-</v>
      </c>
      <c r="R41" s="60" t="str">
        <f>IF(ISERROR(C41/$C$76),"-",C41/$C$76)</f>
        <v>-</v>
      </c>
      <c r="S41" s="61" t="str">
        <f>IF(ISERROR(D41/$D$76),"-",D41/$D$76)</f>
        <v>-</v>
      </c>
      <c r="T41" s="43"/>
      <c r="U41" s="163"/>
    </row>
    <row r="42" spans="1:22" ht="18" customHeight="1" outlineLevel="1" x14ac:dyDescent="0.3">
      <c r="A42" s="400"/>
      <c r="B42" s="51"/>
      <c r="C42" s="52">
        <f>+I42+M42</f>
        <v>0</v>
      </c>
      <c r="D42" s="53">
        <f>+I42+N42</f>
        <v>0</v>
      </c>
      <c r="E42" s="54" t="str">
        <f>IF(ISERROR(C42/B42-1),"-",C42/B42-1)</f>
        <v>-</v>
      </c>
      <c r="F42" s="54" t="str">
        <f t="shared" si="0"/>
        <v>-</v>
      </c>
      <c r="G42" s="43"/>
      <c r="H42" s="51"/>
      <c r="I42" s="55"/>
      <c r="J42" s="54" t="str">
        <f>IF(ISERROR(I42/H42-1),"-",I42/H42-1)</f>
        <v>-</v>
      </c>
      <c r="K42" s="43"/>
      <c r="L42" s="56">
        <f>+B42-H42</f>
        <v>0</v>
      </c>
      <c r="M42" s="57"/>
      <c r="N42" s="55"/>
      <c r="O42" s="58" t="str">
        <f t="shared" si="10"/>
        <v>-</v>
      </c>
      <c r="P42" s="43"/>
      <c r="Q42" s="59" t="str">
        <f>IF(ISERROR(B42/#REF!),"-",B42/#REF!)</f>
        <v>-</v>
      </c>
      <c r="R42" s="60" t="str">
        <f>IF(ISERROR(C42/#REF!),"-",C42/#REF!)</f>
        <v>-</v>
      </c>
      <c r="S42" s="61" t="str">
        <f>IF(ISERROR(D42/#REF!),"-",D42/#REF!)</f>
        <v>-</v>
      </c>
      <c r="T42" s="43"/>
      <c r="U42" s="163"/>
    </row>
    <row r="43" spans="1:22" ht="18" customHeight="1" outlineLevel="1" x14ac:dyDescent="0.3">
      <c r="A43" s="400"/>
      <c r="B43" s="51"/>
      <c r="C43" s="52">
        <f>+I43+M43</f>
        <v>0</v>
      </c>
      <c r="D43" s="53">
        <f>+I43+N43</f>
        <v>0</v>
      </c>
      <c r="E43" s="54" t="str">
        <f>IF(ISERROR(C43/B43-1),"-",C43/B43-1)</f>
        <v>-</v>
      </c>
      <c r="F43" s="54" t="str">
        <f t="shared" si="0"/>
        <v>-</v>
      </c>
      <c r="G43" s="43"/>
      <c r="H43" s="51"/>
      <c r="I43" s="55"/>
      <c r="J43" s="54" t="str">
        <f>IF(ISERROR(I43/H43-1),"-",I43/H43-1)</f>
        <v>-</v>
      </c>
      <c r="K43" s="43"/>
      <c r="L43" s="56">
        <f>+B43-H43</f>
        <v>0</v>
      </c>
      <c r="M43" s="57"/>
      <c r="N43" s="55"/>
      <c r="O43" s="58" t="str">
        <f t="shared" si="10"/>
        <v>-</v>
      </c>
      <c r="P43" s="43"/>
      <c r="Q43" s="59" t="str">
        <f>IF(ISERROR(B43/#REF!),"-",B43/#REF!)</f>
        <v>-</v>
      </c>
      <c r="R43" s="60" t="str">
        <f>IF(ISERROR(C43/#REF!),"-",C43/#REF!)</f>
        <v>-</v>
      </c>
      <c r="S43" s="61" t="str">
        <f>IF(ISERROR(D43/#REF!),"-",D43/#REF!)</f>
        <v>-</v>
      </c>
      <c r="T43" s="43"/>
      <c r="U43" s="163"/>
    </row>
    <row r="44" spans="1:22" ht="18" customHeight="1" outlineLevel="1" x14ac:dyDescent="0.3">
      <c r="A44" s="400" t="s">
        <v>81</v>
      </c>
      <c r="B44" s="171"/>
      <c r="C44" s="117"/>
      <c r="D44" s="117"/>
      <c r="E44" s="167"/>
      <c r="F44" s="167"/>
      <c r="G44" s="43"/>
      <c r="H44" s="172"/>
      <c r="I44" s="172"/>
      <c r="J44" s="167"/>
      <c r="K44" s="43"/>
      <c r="L44" s="173"/>
      <c r="M44" s="172"/>
      <c r="N44" s="172"/>
      <c r="O44" s="168"/>
      <c r="P44" s="43"/>
      <c r="Q44" s="167"/>
      <c r="R44" s="174"/>
      <c r="S44" s="167"/>
      <c r="T44" s="43"/>
      <c r="U44" s="402"/>
    </row>
    <row r="45" spans="1:22" ht="18" customHeight="1" outlineLevel="1" x14ac:dyDescent="0.3">
      <c r="A45" s="400"/>
      <c r="B45" s="212"/>
      <c r="C45" s="52">
        <f>+I45+M45</f>
        <v>0</v>
      </c>
      <c r="D45" s="53">
        <f>+I45+N45</f>
        <v>0</v>
      </c>
      <c r="E45" s="54" t="str">
        <f>IF(ISERROR(C45/B45-1),"-",C45/B45-1)</f>
        <v>-</v>
      </c>
      <c r="F45" s="54" t="str">
        <f t="shared" si="0"/>
        <v>-</v>
      </c>
      <c r="G45" s="213"/>
      <c r="H45" s="212"/>
      <c r="I45" s="214"/>
      <c r="J45" s="54" t="str">
        <f>IF(ISERROR(I45/H45-1),"-",I45/H45-1)</f>
        <v>-</v>
      </c>
      <c r="K45" s="213"/>
      <c r="L45" s="56">
        <f>+B45-H45</f>
        <v>0</v>
      </c>
      <c r="M45" s="215"/>
      <c r="N45" s="214"/>
      <c r="O45" s="58" t="str">
        <f t="shared" si="10"/>
        <v>-</v>
      </c>
      <c r="P45" s="213"/>
      <c r="Q45" s="59" t="str">
        <f>IF(ISERROR(B45/#REF!),"-",B45/#REF!)</f>
        <v>-</v>
      </c>
      <c r="R45" s="60" t="str">
        <f>IF(ISERROR(C45/#REF!),"-",C45/#REF!)</f>
        <v>-</v>
      </c>
      <c r="S45" s="61" t="str">
        <f>IF(ISERROR(D45/#REF!),"-",D45/#REF!)</f>
        <v>-</v>
      </c>
      <c r="T45" s="213"/>
      <c r="U45" s="196"/>
    </row>
    <row r="46" spans="1:22" ht="18" customHeight="1" outlineLevel="1" x14ac:dyDescent="0.3">
      <c r="A46" s="400"/>
      <c r="B46" s="212"/>
      <c r="C46" s="52">
        <f>+I46+M46</f>
        <v>0</v>
      </c>
      <c r="D46" s="53">
        <f>+I46+N46</f>
        <v>0</v>
      </c>
      <c r="E46" s="54" t="str">
        <f>IF(ISERROR(C46/B46-1),"-",C46/B46-1)</f>
        <v>-</v>
      </c>
      <c r="F46" s="54" t="str">
        <f t="shared" si="0"/>
        <v>-</v>
      </c>
      <c r="G46" s="213"/>
      <c r="H46" s="212"/>
      <c r="I46" s="214"/>
      <c r="J46" s="54" t="str">
        <f>IF(ISERROR(I46/H46-1),"-",I46/H46-1)</f>
        <v>-</v>
      </c>
      <c r="K46" s="213"/>
      <c r="L46" s="56">
        <f>+B46-H46</f>
        <v>0</v>
      </c>
      <c r="M46" s="215"/>
      <c r="N46" s="214"/>
      <c r="O46" s="58" t="str">
        <f t="shared" si="10"/>
        <v>-</v>
      </c>
      <c r="P46" s="213"/>
      <c r="Q46" s="59" t="str">
        <f>IF(ISERROR(B46/#REF!),"-",B46/#REF!)</f>
        <v>-</v>
      </c>
      <c r="R46" s="60" t="str">
        <f>IF(ISERROR(C46/#REF!),"-",C46/#REF!)</f>
        <v>-</v>
      </c>
      <c r="S46" s="61" t="str">
        <f>IF(ISERROR(D46/#REF!),"-",D46/#REF!)</f>
        <v>-</v>
      </c>
      <c r="T46" s="213"/>
      <c r="U46" s="196"/>
    </row>
    <row r="47" spans="1:22" ht="18" customHeight="1" outlineLevel="1" x14ac:dyDescent="0.3">
      <c r="A47" s="400"/>
      <c r="B47" s="212"/>
      <c r="C47" s="52">
        <f>+I47+M47</f>
        <v>0</v>
      </c>
      <c r="D47" s="53">
        <f>+I47+N47</f>
        <v>0</v>
      </c>
      <c r="E47" s="54" t="str">
        <f>IF(ISERROR(C47/B47-1),"-",C47/B47-1)</f>
        <v>-</v>
      </c>
      <c r="F47" s="54" t="str">
        <f t="shared" si="0"/>
        <v>-</v>
      </c>
      <c r="G47" s="213"/>
      <c r="H47" s="212"/>
      <c r="I47" s="214"/>
      <c r="J47" s="54" t="str">
        <f>IF(ISERROR(I47/H47-1),"-",I47/H47-1)</f>
        <v>-</v>
      </c>
      <c r="K47" s="213"/>
      <c r="L47" s="56">
        <f>+B47-H47</f>
        <v>0</v>
      </c>
      <c r="M47" s="215"/>
      <c r="N47" s="214"/>
      <c r="O47" s="58" t="str">
        <f t="shared" si="10"/>
        <v>-</v>
      </c>
      <c r="P47" s="213"/>
      <c r="Q47" s="59" t="str">
        <f>IF(ISERROR(B47/#REF!),"-",B47/#REF!)</f>
        <v>-</v>
      </c>
      <c r="R47" s="60" t="str">
        <f>IF(ISERROR(C47/#REF!),"-",C47/#REF!)</f>
        <v>-</v>
      </c>
      <c r="S47" s="61" t="str">
        <f>IF(ISERROR(D47/#REF!),"-",D47/#REF!)</f>
        <v>-</v>
      </c>
      <c r="T47" s="213"/>
      <c r="U47" s="196"/>
    </row>
    <row r="48" spans="1:22" ht="18" customHeight="1" outlineLevel="1" x14ac:dyDescent="0.3">
      <c r="A48" s="170" t="s">
        <v>82</v>
      </c>
      <c r="B48" s="171"/>
      <c r="C48" s="117"/>
      <c r="D48" s="117"/>
      <c r="E48" s="167"/>
      <c r="F48" s="167"/>
      <c r="G48" s="43"/>
      <c r="H48" s="172"/>
      <c r="I48" s="172"/>
      <c r="J48" s="167"/>
      <c r="K48" s="43"/>
      <c r="L48" s="173"/>
      <c r="M48" s="172"/>
      <c r="N48" s="172"/>
      <c r="O48" s="168"/>
      <c r="P48" s="43"/>
      <c r="Q48" s="167"/>
      <c r="R48" s="174"/>
      <c r="S48" s="167"/>
      <c r="T48" s="43"/>
      <c r="U48" s="169"/>
    </row>
    <row r="49" spans="1:21" ht="18" customHeight="1" outlineLevel="1" x14ac:dyDescent="0.3">
      <c r="A49" s="400"/>
      <c r="B49" s="212"/>
      <c r="C49" s="52">
        <f>+I49+M49</f>
        <v>0</v>
      </c>
      <c r="D49" s="53">
        <f>+I49+N49</f>
        <v>0</v>
      </c>
      <c r="E49" s="54" t="str">
        <f>IF(ISERROR(C49/B49-1),"-",C49/B49-1)</f>
        <v>-</v>
      </c>
      <c r="F49" s="54" t="str">
        <f t="shared" ref="F49:F50" si="16">IF(ISERROR(D49/C49-1),"-",D49/C49-1)</f>
        <v>-</v>
      </c>
      <c r="G49" s="213"/>
      <c r="H49" s="212"/>
      <c r="I49" s="214"/>
      <c r="J49" s="54" t="str">
        <f>IF(ISERROR(I49/H49-1),"-",I49/H49-1)</f>
        <v>-</v>
      </c>
      <c r="K49" s="213"/>
      <c r="L49" s="56">
        <f>+B49-H49</f>
        <v>0</v>
      </c>
      <c r="M49" s="215"/>
      <c r="N49" s="214"/>
      <c r="O49" s="58" t="str">
        <f t="shared" ref="O49:O50" si="17">IF(ISERROR(N49/M49-1),"-",N49/M49-1)</f>
        <v>-</v>
      </c>
      <c r="P49" s="213"/>
      <c r="Q49" s="59" t="str">
        <f>IF(ISERROR(B49/$B$87),"-",B49/$B$87)</f>
        <v>-</v>
      </c>
      <c r="R49" s="60" t="str">
        <f>IF(ISERROR(C49/$C$87),"-",C49/$C$87)</f>
        <v>-</v>
      </c>
      <c r="S49" s="61" t="str">
        <f>IF(ISERROR(D49/$D$87),"-",D49/$D$87)</f>
        <v>-</v>
      </c>
      <c r="T49" s="213"/>
      <c r="U49" s="196"/>
    </row>
    <row r="50" spans="1:21" ht="18" customHeight="1" outlineLevel="1" x14ac:dyDescent="0.3">
      <c r="A50" s="400"/>
      <c r="B50" s="212"/>
      <c r="C50" s="52">
        <f>+I50+M50</f>
        <v>0</v>
      </c>
      <c r="D50" s="53">
        <f>+I50+N50</f>
        <v>0</v>
      </c>
      <c r="E50" s="54" t="str">
        <f>IF(ISERROR(C50/B50-1),"-",C50/B50-1)</f>
        <v>-</v>
      </c>
      <c r="F50" s="54" t="str">
        <f t="shared" si="16"/>
        <v>-</v>
      </c>
      <c r="G50" s="213"/>
      <c r="H50" s="212"/>
      <c r="I50" s="214"/>
      <c r="J50" s="54" t="str">
        <f>IF(ISERROR(I50/H50-1),"-",I50/H50-1)</f>
        <v>-</v>
      </c>
      <c r="K50" s="213"/>
      <c r="L50" s="56">
        <f>+B50-H50</f>
        <v>0</v>
      </c>
      <c r="M50" s="215"/>
      <c r="N50" s="214"/>
      <c r="O50" s="58" t="str">
        <f t="shared" si="17"/>
        <v>-</v>
      </c>
      <c r="P50" s="213"/>
      <c r="Q50" s="59" t="str">
        <f>IF(ISERROR(B50/$B$87),"-",B50/$B$87)</f>
        <v>-</v>
      </c>
      <c r="R50" s="60" t="str">
        <f>IF(ISERROR(C50/$C$87),"-",C50/$C$87)</f>
        <v>-</v>
      </c>
      <c r="S50" s="61" t="str">
        <f>IF(ISERROR(D50/$D$87),"-",D50/$D$87)</f>
        <v>-</v>
      </c>
      <c r="T50" s="213"/>
      <c r="U50" s="196"/>
    </row>
    <row r="51" spans="1:21" ht="18" customHeight="1" outlineLevel="1" x14ac:dyDescent="0.3">
      <c r="A51" s="170"/>
      <c r="B51" s="212"/>
      <c r="C51" s="52">
        <f>+I51+M51</f>
        <v>0</v>
      </c>
      <c r="D51" s="53">
        <f>+I51+N51</f>
        <v>0</v>
      </c>
      <c r="E51" s="54" t="str">
        <f>IF(ISERROR(C51/B51-1),"-",C51/B51-1)</f>
        <v>-</v>
      </c>
      <c r="F51" s="54" t="str">
        <f t="shared" si="0"/>
        <v>-</v>
      </c>
      <c r="G51" s="213"/>
      <c r="H51" s="212"/>
      <c r="I51" s="214"/>
      <c r="J51" s="54" t="str">
        <f>IF(ISERROR(I51/H51-1),"-",I51/H51-1)</f>
        <v>-</v>
      </c>
      <c r="K51" s="213"/>
      <c r="L51" s="56">
        <f>+B51-H51</f>
        <v>0</v>
      </c>
      <c r="M51" s="215"/>
      <c r="N51" s="214"/>
      <c r="O51" s="58" t="str">
        <f t="shared" si="10"/>
        <v>-</v>
      </c>
      <c r="P51" s="213"/>
      <c r="Q51" s="59" t="str">
        <f>IF(ISERROR(B51/$B$76),"-",B51/$B$76)</f>
        <v>-</v>
      </c>
      <c r="R51" s="60" t="str">
        <f>IF(ISERROR(C51/$C$76),"-",C51/$C$76)</f>
        <v>-</v>
      </c>
      <c r="S51" s="61" t="str">
        <f>IF(ISERROR(D51/$D$76),"-",D51/$D$76)</f>
        <v>-</v>
      </c>
      <c r="T51" s="213"/>
      <c r="U51" s="196"/>
    </row>
    <row r="52" spans="1:21" ht="18" customHeight="1" outlineLevel="1" x14ac:dyDescent="0.3">
      <c r="A52" s="170" t="s">
        <v>83</v>
      </c>
      <c r="B52" s="171"/>
      <c r="C52" s="117"/>
      <c r="D52" s="117"/>
      <c r="E52" s="167"/>
      <c r="F52" s="167"/>
      <c r="G52" s="43"/>
      <c r="H52" s="172"/>
      <c r="I52" s="172"/>
      <c r="J52" s="167"/>
      <c r="K52" s="43"/>
      <c r="L52" s="173"/>
      <c r="M52" s="172"/>
      <c r="N52" s="172"/>
      <c r="O52" s="168"/>
      <c r="P52" s="43"/>
      <c r="Q52" s="167"/>
      <c r="R52" s="174"/>
      <c r="S52" s="167"/>
      <c r="T52" s="43"/>
      <c r="U52" s="169"/>
    </row>
    <row r="53" spans="1:21" ht="18" customHeight="1" outlineLevel="1" x14ac:dyDescent="0.3">
      <c r="A53" s="400"/>
      <c r="B53" s="212"/>
      <c r="C53" s="52">
        <f>+I53+M53</f>
        <v>0</v>
      </c>
      <c r="D53" s="53">
        <f>+I53+N53</f>
        <v>0</v>
      </c>
      <c r="E53" s="54" t="str">
        <f>IF(ISERROR(C53/B53-1),"-",C53/B53-1)</f>
        <v>-</v>
      </c>
      <c r="F53" s="54" t="str">
        <f t="shared" ref="F53:F54" si="18">IF(ISERROR(D53/C53-1),"-",D53/C53-1)</f>
        <v>-</v>
      </c>
      <c r="G53" s="213"/>
      <c r="H53" s="212"/>
      <c r="I53" s="214"/>
      <c r="J53" s="54" t="str">
        <f>IF(ISERROR(I53/H53-1),"-",I53/H53-1)</f>
        <v>-</v>
      </c>
      <c r="K53" s="213"/>
      <c r="L53" s="56">
        <f>+B53-H53</f>
        <v>0</v>
      </c>
      <c r="M53" s="215"/>
      <c r="N53" s="214"/>
      <c r="O53" s="58" t="str">
        <f t="shared" ref="O53:O54" si="19">IF(ISERROR(N53/M53-1),"-",N53/M53-1)</f>
        <v>-</v>
      </c>
      <c r="P53" s="213"/>
      <c r="Q53" s="59" t="str">
        <f>IF(ISERROR(B53/$B$85),"-",B53/$B$85)</f>
        <v>-</v>
      </c>
      <c r="R53" s="60" t="str">
        <f>IF(ISERROR(C53/$C$85),"-",C53/$C$85)</f>
        <v>-</v>
      </c>
      <c r="S53" s="61" t="str">
        <f>IF(ISERROR(D53/$D$85),"-",D53/$D$85)</f>
        <v>-</v>
      </c>
      <c r="T53" s="213"/>
      <c r="U53" s="196"/>
    </row>
    <row r="54" spans="1:21" ht="18" customHeight="1" outlineLevel="1" x14ac:dyDescent="0.3">
      <c r="A54" s="400"/>
      <c r="B54" s="212"/>
      <c r="C54" s="52">
        <f>+I54+M54</f>
        <v>0</v>
      </c>
      <c r="D54" s="53">
        <f>+I54+N54</f>
        <v>0</v>
      </c>
      <c r="E54" s="54" t="str">
        <f>IF(ISERROR(C54/B54-1),"-",C54/B54-1)</f>
        <v>-</v>
      </c>
      <c r="F54" s="54" t="str">
        <f t="shared" si="18"/>
        <v>-</v>
      </c>
      <c r="G54" s="213"/>
      <c r="H54" s="212"/>
      <c r="I54" s="214"/>
      <c r="J54" s="54" t="str">
        <f>IF(ISERROR(I54/H54-1),"-",I54/H54-1)</f>
        <v>-</v>
      </c>
      <c r="K54" s="213"/>
      <c r="L54" s="56">
        <f>+B54-H54</f>
        <v>0</v>
      </c>
      <c r="M54" s="215"/>
      <c r="N54" s="214"/>
      <c r="O54" s="58" t="str">
        <f t="shared" si="19"/>
        <v>-</v>
      </c>
      <c r="P54" s="213"/>
      <c r="Q54" s="59" t="str">
        <f>IF(ISERROR(B54/$B$85),"-",B54/$B$85)</f>
        <v>-</v>
      </c>
      <c r="R54" s="60" t="str">
        <f>IF(ISERROR(C54/$C$85),"-",C54/$C$85)</f>
        <v>-</v>
      </c>
      <c r="S54" s="61" t="str">
        <f>IF(ISERROR(D54/$D$85),"-",D54/$D$85)</f>
        <v>-</v>
      </c>
      <c r="T54" s="213"/>
      <c r="U54" s="196"/>
    </row>
    <row r="55" spans="1:21" ht="18" customHeight="1" outlineLevel="1" x14ac:dyDescent="0.3">
      <c r="A55" s="170"/>
      <c r="B55" s="212"/>
      <c r="C55" s="52">
        <f>+I55+M55</f>
        <v>0</v>
      </c>
      <c r="D55" s="53">
        <f>+I55+N55</f>
        <v>0</v>
      </c>
      <c r="E55" s="54" t="str">
        <f>IF(ISERROR(C55/B55-1),"-",C55/B55-1)</f>
        <v>-</v>
      </c>
      <c r="F55" s="54" t="str">
        <f t="shared" si="0"/>
        <v>-</v>
      </c>
      <c r="G55" s="213"/>
      <c r="H55" s="212"/>
      <c r="I55" s="214"/>
      <c r="J55" s="54" t="str">
        <f>IF(ISERROR(I55/H55-1),"-",I55/H55-1)</f>
        <v>-</v>
      </c>
      <c r="K55" s="213"/>
      <c r="L55" s="56">
        <f>+B55-H55</f>
        <v>0</v>
      </c>
      <c r="M55" s="215"/>
      <c r="N55" s="214"/>
      <c r="O55" s="58" t="str">
        <f t="shared" si="10"/>
        <v>-</v>
      </c>
      <c r="P55" s="213"/>
      <c r="Q55" s="59" t="str">
        <f>IF(ISERROR(B55/$B$76),"-",B55/$B$76)</f>
        <v>-</v>
      </c>
      <c r="R55" s="60" t="str">
        <f>IF(ISERROR(C55/$C$76),"-",C55/$C$76)</f>
        <v>-</v>
      </c>
      <c r="S55" s="61" t="str">
        <f>IF(ISERROR(D55/$D$76),"-",D55/$D$76)</f>
        <v>-</v>
      </c>
      <c r="T55" s="213"/>
      <c r="U55" s="196"/>
    </row>
    <row r="56" spans="1:21" ht="18" customHeight="1" outlineLevel="1" x14ac:dyDescent="0.3">
      <c r="A56" s="170" t="s">
        <v>84</v>
      </c>
      <c r="B56" s="171"/>
      <c r="C56" s="117"/>
      <c r="D56" s="117"/>
      <c r="E56" s="167"/>
      <c r="F56" s="167"/>
      <c r="G56" s="43"/>
      <c r="H56" s="172"/>
      <c r="I56" s="172"/>
      <c r="J56" s="167"/>
      <c r="K56" s="43"/>
      <c r="L56" s="173"/>
      <c r="M56" s="172"/>
      <c r="N56" s="172"/>
      <c r="O56" s="168"/>
      <c r="P56" s="43"/>
      <c r="Q56" s="167"/>
      <c r="R56" s="174"/>
      <c r="S56" s="167"/>
      <c r="T56" s="43"/>
      <c r="U56" s="169"/>
    </row>
    <row r="57" spans="1:21" ht="18" customHeight="1" outlineLevel="1" x14ac:dyDescent="0.3">
      <c r="A57" s="400"/>
      <c r="B57" s="212"/>
      <c r="C57" s="52">
        <f>+I57+M57</f>
        <v>0</v>
      </c>
      <c r="D57" s="53">
        <f>+I57+N57</f>
        <v>0</v>
      </c>
      <c r="E57" s="54" t="str">
        <f>IF(ISERROR(C57/B57-1),"-",C57/B57-1)</f>
        <v>-</v>
      </c>
      <c r="F57" s="54" t="str">
        <f t="shared" ref="F57:F58" si="20">IF(ISERROR(D57/C57-1),"-",D57/C57-1)</f>
        <v>-</v>
      </c>
      <c r="G57" s="213"/>
      <c r="H57" s="212"/>
      <c r="I57" s="214"/>
      <c r="J57" s="54" t="str">
        <f>IF(ISERROR(I57/H57-1),"-",I57/H57-1)</f>
        <v>-</v>
      </c>
      <c r="K57" s="213"/>
      <c r="L57" s="56">
        <f>+B57-H57</f>
        <v>0</v>
      </c>
      <c r="M57" s="215"/>
      <c r="N57" s="214"/>
      <c r="O57" s="58" t="str">
        <f t="shared" ref="O57:O58" si="21">IF(ISERROR(N57/M57-1),"-",N57/M57-1)</f>
        <v>-</v>
      </c>
      <c r="P57" s="213"/>
      <c r="Q57" s="59" t="str">
        <f>IF(ISERROR(B57/$B$83),"-",B57/$B$83)</f>
        <v>-</v>
      </c>
      <c r="R57" s="60" t="str">
        <f>IF(ISERROR(C57/$C$83),"-",C57/$C$83)</f>
        <v>-</v>
      </c>
      <c r="S57" s="61" t="str">
        <f>IF(ISERROR(D57/$D$83),"-",D57/$D$83)</f>
        <v>-</v>
      </c>
      <c r="T57" s="213"/>
      <c r="U57" s="196"/>
    </row>
    <row r="58" spans="1:21" ht="18" customHeight="1" outlineLevel="1" x14ac:dyDescent="0.3">
      <c r="A58" s="400"/>
      <c r="B58" s="212"/>
      <c r="C58" s="52">
        <f>+I58+M58</f>
        <v>0</v>
      </c>
      <c r="D58" s="53">
        <f>+I58+N58</f>
        <v>0</v>
      </c>
      <c r="E58" s="54" t="str">
        <f>IF(ISERROR(C58/B58-1),"-",C58/B58-1)</f>
        <v>-</v>
      </c>
      <c r="F58" s="54" t="str">
        <f t="shared" si="20"/>
        <v>-</v>
      </c>
      <c r="G58" s="213"/>
      <c r="H58" s="212"/>
      <c r="I58" s="214"/>
      <c r="J58" s="54" t="str">
        <f>IF(ISERROR(I58/H58-1),"-",I58/H58-1)</f>
        <v>-</v>
      </c>
      <c r="K58" s="213"/>
      <c r="L58" s="56">
        <f>+B58-H58</f>
        <v>0</v>
      </c>
      <c r="M58" s="215"/>
      <c r="N58" s="214"/>
      <c r="O58" s="58" t="str">
        <f t="shared" si="21"/>
        <v>-</v>
      </c>
      <c r="P58" s="213"/>
      <c r="Q58" s="59" t="str">
        <f>IF(ISERROR(B58/$B$83),"-",B58/$B$83)</f>
        <v>-</v>
      </c>
      <c r="R58" s="60" t="str">
        <f>IF(ISERROR(C58/$C$83),"-",C58/$C$83)</f>
        <v>-</v>
      </c>
      <c r="S58" s="61" t="str">
        <f>IF(ISERROR(D58/$D$83),"-",D58/$D$83)</f>
        <v>-</v>
      </c>
      <c r="T58" s="213"/>
      <c r="U58" s="196"/>
    </row>
    <row r="59" spans="1:21" ht="18" customHeight="1" outlineLevel="1" x14ac:dyDescent="0.3">
      <c r="A59" s="170"/>
      <c r="B59" s="212"/>
      <c r="C59" s="52">
        <f>+I59+M59</f>
        <v>0</v>
      </c>
      <c r="D59" s="53">
        <f>+I59+N59</f>
        <v>0</v>
      </c>
      <c r="E59" s="54" t="str">
        <f>IF(ISERROR(C59/B59-1),"-",C59/B59-1)</f>
        <v>-</v>
      </c>
      <c r="F59" s="54" t="str">
        <f t="shared" si="0"/>
        <v>-</v>
      </c>
      <c r="G59" s="213"/>
      <c r="H59" s="212"/>
      <c r="I59" s="214"/>
      <c r="J59" s="54" t="str">
        <f>IF(ISERROR(I59/H59-1),"-",I59/H59-1)</f>
        <v>-</v>
      </c>
      <c r="K59" s="213"/>
      <c r="L59" s="56">
        <f>+B59-H59</f>
        <v>0</v>
      </c>
      <c r="M59" s="215"/>
      <c r="N59" s="214"/>
      <c r="O59" s="58" t="str">
        <f t="shared" si="10"/>
        <v>-</v>
      </c>
      <c r="P59" s="213"/>
      <c r="Q59" s="59" t="str">
        <f>IF(ISERROR(B59/$B$76),"-",B59/$B$76)</f>
        <v>-</v>
      </c>
      <c r="R59" s="60" t="str">
        <f>IF(ISERROR(C59/$C$76),"-",C59/$C$76)</f>
        <v>-</v>
      </c>
      <c r="S59" s="61" t="str">
        <f>IF(ISERROR(D59/$D$76),"-",D59/$D$76)</f>
        <v>-</v>
      </c>
      <c r="T59" s="213"/>
      <c r="U59" s="196"/>
    </row>
    <row r="60" spans="1:21" ht="18" customHeight="1" outlineLevel="1" x14ac:dyDescent="0.3">
      <c r="A60" s="170" t="s">
        <v>85</v>
      </c>
      <c r="B60" s="171"/>
      <c r="C60" s="117"/>
      <c r="D60" s="117"/>
      <c r="E60" s="167"/>
      <c r="F60" s="167"/>
      <c r="G60" s="43"/>
      <c r="H60" s="172"/>
      <c r="I60" s="172"/>
      <c r="J60" s="167"/>
      <c r="K60" s="43"/>
      <c r="L60" s="173"/>
      <c r="M60" s="172"/>
      <c r="N60" s="172"/>
      <c r="O60" s="168"/>
      <c r="P60" s="43"/>
      <c r="Q60" s="167"/>
      <c r="R60" s="174"/>
      <c r="S60" s="167"/>
      <c r="T60" s="43"/>
      <c r="U60" s="169"/>
    </row>
    <row r="61" spans="1:21" ht="18" customHeight="1" outlineLevel="1" x14ac:dyDescent="0.3">
      <c r="A61" s="400"/>
      <c r="B61" s="212"/>
      <c r="C61" s="52">
        <f>+I61+M61</f>
        <v>0</v>
      </c>
      <c r="D61" s="53">
        <f>+I61+N61</f>
        <v>0</v>
      </c>
      <c r="E61" s="54" t="str">
        <f>IF(ISERROR(C61/B61-1),"-",C61/B61-1)</f>
        <v>-</v>
      </c>
      <c r="F61" s="54" t="str">
        <f t="shared" ref="F61:F62" si="22">IF(ISERROR(D61/C61-1),"-",D61/C61-1)</f>
        <v>-</v>
      </c>
      <c r="G61" s="213"/>
      <c r="H61" s="212"/>
      <c r="I61" s="214"/>
      <c r="J61" s="54" t="str">
        <f>IF(ISERROR(I61/H61-1),"-",I61/H61-1)</f>
        <v>-</v>
      </c>
      <c r="K61" s="213"/>
      <c r="L61" s="56">
        <f>+B61-H61</f>
        <v>0</v>
      </c>
      <c r="M61" s="215"/>
      <c r="N61" s="214"/>
      <c r="O61" s="58" t="str">
        <f t="shared" ref="O61:O62" si="23">IF(ISERROR(N61/M61-1),"-",N61/M61-1)</f>
        <v>-</v>
      </c>
      <c r="P61" s="213"/>
      <c r="Q61" s="59" t="str">
        <f>IF(ISERROR(B61/$B$81),"-",B61/$B$81)</f>
        <v>-</v>
      </c>
      <c r="R61" s="60" t="str">
        <f>IF(ISERROR(C61/$C$81),"-",C61/$C$81)</f>
        <v>-</v>
      </c>
      <c r="S61" s="61" t="str">
        <f>IF(ISERROR(D61/$D$81),"-",D61/$D$81)</f>
        <v>-</v>
      </c>
      <c r="T61" s="213"/>
      <c r="U61" s="196"/>
    </row>
    <row r="62" spans="1:21" ht="18" customHeight="1" outlineLevel="1" x14ac:dyDescent="0.3">
      <c r="A62" s="400"/>
      <c r="B62" s="212"/>
      <c r="C62" s="52">
        <f>+I62+M62</f>
        <v>0</v>
      </c>
      <c r="D62" s="53">
        <f>+I62+N62</f>
        <v>0</v>
      </c>
      <c r="E62" s="54" t="str">
        <f>IF(ISERROR(C62/B62-1),"-",C62/B62-1)</f>
        <v>-</v>
      </c>
      <c r="F62" s="54" t="str">
        <f t="shared" si="22"/>
        <v>-</v>
      </c>
      <c r="G62" s="213"/>
      <c r="H62" s="212"/>
      <c r="I62" s="214"/>
      <c r="J62" s="54" t="str">
        <f>IF(ISERROR(I62/H62-1),"-",I62/H62-1)</f>
        <v>-</v>
      </c>
      <c r="K62" s="213"/>
      <c r="L62" s="56">
        <f>+B62-H62</f>
        <v>0</v>
      </c>
      <c r="M62" s="215"/>
      <c r="N62" s="214"/>
      <c r="O62" s="58" t="str">
        <f t="shared" si="23"/>
        <v>-</v>
      </c>
      <c r="P62" s="213"/>
      <c r="Q62" s="59" t="str">
        <f>IF(ISERROR(B62/$B$81),"-",B62/$B$81)</f>
        <v>-</v>
      </c>
      <c r="R62" s="60" t="str">
        <f>IF(ISERROR(C62/$C$81),"-",C62/$C$81)</f>
        <v>-</v>
      </c>
      <c r="S62" s="61" t="str">
        <f>IF(ISERROR(D62/$D$81),"-",D62/$D$81)</f>
        <v>-</v>
      </c>
      <c r="T62" s="213"/>
      <c r="U62" s="196"/>
    </row>
    <row r="63" spans="1:21" ht="18" customHeight="1" outlineLevel="1" x14ac:dyDescent="0.3">
      <c r="A63" s="170"/>
      <c r="B63" s="212"/>
      <c r="C63" s="52">
        <f>+I63+M63</f>
        <v>0</v>
      </c>
      <c r="D63" s="53">
        <f>+I63+N63</f>
        <v>0</v>
      </c>
      <c r="E63" s="54" t="str">
        <f>IF(ISERROR(C63/B63-1),"-",C63/B63-1)</f>
        <v>-</v>
      </c>
      <c r="F63" s="54" t="str">
        <f t="shared" si="0"/>
        <v>-</v>
      </c>
      <c r="G63" s="213"/>
      <c r="H63" s="212"/>
      <c r="I63" s="214"/>
      <c r="J63" s="54" t="str">
        <f>IF(ISERROR(I63/H63-1),"-",I63/H63-1)</f>
        <v>-</v>
      </c>
      <c r="K63" s="213"/>
      <c r="L63" s="56">
        <f>+B63-H63</f>
        <v>0</v>
      </c>
      <c r="M63" s="215"/>
      <c r="N63" s="214"/>
      <c r="O63" s="58" t="str">
        <f t="shared" si="10"/>
        <v>-</v>
      </c>
      <c r="P63" s="213"/>
      <c r="Q63" s="59" t="str">
        <f>IF(ISERROR(B63/$B$76),"-",B63/$B$76)</f>
        <v>-</v>
      </c>
      <c r="R63" s="60" t="str">
        <f>IF(ISERROR(C63/$C$76),"-",C63/$C$76)</f>
        <v>-</v>
      </c>
      <c r="S63" s="61" t="str">
        <f>IF(ISERROR(D63/$D$76),"-",D63/$D$76)</f>
        <v>-</v>
      </c>
      <c r="T63" s="213"/>
      <c r="U63" s="196"/>
    </row>
    <row r="64" spans="1:21" ht="18" customHeight="1" outlineLevel="1" x14ac:dyDescent="0.3">
      <c r="A64" s="170" t="s">
        <v>86</v>
      </c>
      <c r="B64" s="171"/>
      <c r="C64" s="117"/>
      <c r="D64" s="117"/>
      <c r="E64" s="167"/>
      <c r="F64" s="167"/>
      <c r="G64" s="43"/>
      <c r="H64" s="172"/>
      <c r="I64" s="172"/>
      <c r="J64" s="167"/>
      <c r="K64" s="43"/>
      <c r="L64" s="173"/>
      <c r="M64" s="172"/>
      <c r="N64" s="172"/>
      <c r="O64" s="168"/>
      <c r="P64" s="43"/>
      <c r="Q64" s="167"/>
      <c r="R64" s="174"/>
      <c r="S64" s="167"/>
      <c r="T64" s="43"/>
      <c r="U64" s="169"/>
    </row>
    <row r="65" spans="1:21" ht="18" customHeight="1" outlineLevel="1" x14ac:dyDescent="0.3">
      <c r="A65" s="403"/>
      <c r="B65" s="212"/>
      <c r="C65" s="52">
        <f>+I65+M65</f>
        <v>0</v>
      </c>
      <c r="D65" s="53">
        <f>+I65+N65</f>
        <v>0</v>
      </c>
      <c r="E65" s="54" t="str">
        <f>IF(ISERROR(C65/B65-1),"-",C65/B65-1)</f>
        <v>-</v>
      </c>
      <c r="F65" s="54" t="str">
        <f t="shared" ref="F65:F67" si="24">IF(ISERROR(D65/C65-1),"-",D65/C65-1)</f>
        <v>-</v>
      </c>
      <c r="G65" s="213"/>
      <c r="H65" s="212"/>
      <c r="I65" s="214"/>
      <c r="J65" s="54" t="str">
        <f>IF(ISERROR(I65/H65-1),"-",I65/H65-1)</f>
        <v>-</v>
      </c>
      <c r="K65" s="213"/>
      <c r="L65" s="56">
        <f>+B65-H65</f>
        <v>0</v>
      </c>
      <c r="M65" s="215"/>
      <c r="N65" s="214"/>
      <c r="O65" s="58" t="str">
        <f>IF(ISERROR(N65/M65-1),"-",N65/M65-1)</f>
        <v>-</v>
      </c>
      <c r="P65" s="213"/>
      <c r="Q65" s="59" t="str">
        <f>IF(ISERROR(B65/$B$75),"-",B65/$B$75)</f>
        <v>-</v>
      </c>
      <c r="R65" s="60" t="str">
        <f>IF(ISERROR(C65/$C$75),"-",C65/$C$75)</f>
        <v>-</v>
      </c>
      <c r="S65" s="61" t="str">
        <f>IF(ISERROR(D65/$D$75),"-",D65/$D$75)</f>
        <v>-</v>
      </c>
      <c r="T65" s="213"/>
      <c r="U65" s="196"/>
    </row>
    <row r="66" spans="1:21" ht="18" customHeight="1" outlineLevel="1" x14ac:dyDescent="0.3">
      <c r="A66" s="403"/>
      <c r="B66" s="212"/>
      <c r="C66" s="52">
        <f>+I66+M66</f>
        <v>0</v>
      </c>
      <c r="D66" s="53">
        <f>+I66+N66</f>
        <v>0</v>
      </c>
      <c r="E66" s="54" t="str">
        <f>IF(ISERROR(C66/B66-1),"-",C66/B66-1)</f>
        <v>-</v>
      </c>
      <c r="F66" s="54" t="str">
        <f t="shared" si="24"/>
        <v>-</v>
      </c>
      <c r="G66" s="213"/>
      <c r="H66" s="212"/>
      <c r="I66" s="214"/>
      <c r="J66" s="54" t="str">
        <f>IF(ISERROR(I66/H66-1),"-",I66/H66-1)</f>
        <v>-</v>
      </c>
      <c r="K66" s="213"/>
      <c r="L66" s="56">
        <f>+B66-H66</f>
        <v>0</v>
      </c>
      <c r="M66" s="215"/>
      <c r="N66" s="214"/>
      <c r="O66" s="58" t="str">
        <f>IF(ISERROR(N66/M66-1),"-",N66/M66-1)</f>
        <v>-</v>
      </c>
      <c r="P66" s="213"/>
      <c r="Q66" s="59" t="str">
        <f>IF(ISERROR(B66/$B$75),"-",B66/$B$75)</f>
        <v>-</v>
      </c>
      <c r="R66" s="60" t="str">
        <f>IF(ISERROR(C66/$C$75),"-",C66/$C$75)</f>
        <v>-</v>
      </c>
      <c r="S66" s="61" t="str">
        <f>IF(ISERROR(D66/$D$75),"-",D66/$D$75)</f>
        <v>-</v>
      </c>
      <c r="T66" s="213"/>
      <c r="U66" s="196"/>
    </row>
    <row r="67" spans="1:21" ht="18" customHeight="1" outlineLevel="1" x14ac:dyDescent="0.3">
      <c r="A67" s="403" t="s">
        <v>68</v>
      </c>
      <c r="B67" s="212"/>
      <c r="C67" s="52">
        <f>+I67+M67</f>
        <v>0</v>
      </c>
      <c r="D67" s="53">
        <f>+I67+N67</f>
        <v>0</v>
      </c>
      <c r="E67" s="54" t="str">
        <f>IF(ISERROR(C67/B67-1),"-",C67/B67-1)</f>
        <v>-</v>
      </c>
      <c r="F67" s="54" t="str">
        <f t="shared" si="24"/>
        <v>-</v>
      </c>
      <c r="G67" s="213"/>
      <c r="H67" s="216"/>
      <c r="I67" s="217"/>
      <c r="J67" s="218" t="str">
        <f>IF(ISERROR(I67/H67-1),"-",I67/H67-1)</f>
        <v>-</v>
      </c>
      <c r="K67" s="213"/>
      <c r="L67" s="56">
        <f>+B67-H67</f>
        <v>0</v>
      </c>
      <c r="M67" s="215"/>
      <c r="N67" s="214"/>
      <c r="O67" s="219" t="str">
        <f>IF(ISERROR(N67/M67-1),"-",N67/M67-1)</f>
        <v>-</v>
      </c>
      <c r="P67" s="213"/>
      <c r="Q67" s="220" t="str">
        <f>IF(ISERROR(B67/$B$75),"-",B67/$B$75)</f>
        <v>-</v>
      </c>
      <c r="R67" s="221" t="str">
        <f>IF(ISERROR(C67/$C$75),"-",C67/$C$75)</f>
        <v>-</v>
      </c>
      <c r="S67" s="222" t="str">
        <f>IF(ISERROR(D67/$D$75),"-",D67/$D$75)</f>
        <v>-</v>
      </c>
      <c r="T67" s="213"/>
      <c r="U67" s="196"/>
    </row>
    <row r="68" spans="1:21" ht="18" customHeight="1" outlineLevel="1" x14ac:dyDescent="0.3">
      <c r="A68" s="400" t="s">
        <v>87</v>
      </c>
      <c r="B68" s="171"/>
      <c r="C68" s="117"/>
      <c r="D68" s="117"/>
      <c r="E68" s="167"/>
      <c r="F68" s="167"/>
      <c r="G68" s="43"/>
      <c r="H68" s="172"/>
      <c r="I68" s="172"/>
      <c r="J68" s="167"/>
      <c r="K68" s="43"/>
      <c r="L68" s="173"/>
      <c r="M68" s="172"/>
      <c r="N68" s="172"/>
      <c r="O68" s="168"/>
      <c r="P68" s="43"/>
      <c r="Q68" s="167"/>
      <c r="R68" s="174"/>
      <c r="S68" s="167"/>
      <c r="T68" s="43"/>
      <c r="U68" s="402"/>
    </row>
    <row r="69" spans="1:21" ht="18" customHeight="1" outlineLevel="1" x14ac:dyDescent="0.3">
      <c r="A69" s="403"/>
      <c r="B69" s="212"/>
      <c r="C69" s="52">
        <f>+I69+M69</f>
        <v>0</v>
      </c>
      <c r="D69" s="53">
        <f>+I69+N69</f>
        <v>0</v>
      </c>
      <c r="E69" s="54" t="str">
        <f>IF(ISERROR(C69/B69-1),"-",C69/B69-1)</f>
        <v>-</v>
      </c>
      <c r="F69" s="54" t="str">
        <f t="shared" ref="F69" si="25">IF(ISERROR(D69/C69-1),"-",D69/C69-1)</f>
        <v>-</v>
      </c>
      <c r="G69" s="213"/>
      <c r="H69" s="212"/>
      <c r="I69" s="214"/>
      <c r="J69" s="54" t="str">
        <f>IF(ISERROR(I69/H69-1),"-",I69/H69-1)</f>
        <v>-</v>
      </c>
      <c r="K69" s="213"/>
      <c r="L69" s="56">
        <f>+B69-H69</f>
        <v>0</v>
      </c>
      <c r="M69" s="215"/>
      <c r="N69" s="214"/>
      <c r="O69" s="58" t="str">
        <f>IF(ISERROR(N69/M69-1),"-",N69/M69-1)</f>
        <v>-</v>
      </c>
      <c r="P69" s="213"/>
      <c r="Q69" s="59" t="str">
        <f>IF(ISERROR(B69/$B$75),"-",B69/$B$75)</f>
        <v>-</v>
      </c>
      <c r="R69" s="60" t="str">
        <f>IF(ISERROR(C69/$C$75),"-",C69/$C$75)</f>
        <v>-</v>
      </c>
      <c r="S69" s="61" t="str">
        <f>IF(ISERROR(D69/$D$75),"-",D69/$D$75)</f>
        <v>-</v>
      </c>
      <c r="T69" s="213"/>
      <c r="U69" s="196"/>
    </row>
    <row r="70" spans="1:21" ht="18" customHeight="1" outlineLevel="1" x14ac:dyDescent="0.3">
      <c r="A70" s="209"/>
      <c r="B70" s="212"/>
      <c r="C70" s="52">
        <f>+I70+M70</f>
        <v>0</v>
      </c>
      <c r="D70" s="53">
        <f>+I70+N70</f>
        <v>0</v>
      </c>
      <c r="E70" s="54" t="str">
        <f>IF(ISERROR(C70/B70-1),"-",C70/B70-1)</f>
        <v>-</v>
      </c>
      <c r="F70" s="54" t="str">
        <f t="shared" si="0"/>
        <v>-</v>
      </c>
      <c r="G70" s="213"/>
      <c r="H70" s="212"/>
      <c r="I70" s="214"/>
      <c r="J70" s="54" t="str">
        <f>IF(ISERROR(I70/H70-1),"-",I70/H70-1)</f>
        <v>-</v>
      </c>
      <c r="K70" s="213"/>
      <c r="L70" s="56">
        <f>+B70-H70</f>
        <v>0</v>
      </c>
      <c r="M70" s="215"/>
      <c r="N70" s="214"/>
      <c r="O70" s="58" t="str">
        <f>IF(ISERROR(N70/M70-1),"-",N70/M70-1)</f>
        <v>-</v>
      </c>
      <c r="P70" s="213"/>
      <c r="Q70" s="59" t="str">
        <f>IF(ISERROR(B70/$B$76),"-",B70/$B$76)</f>
        <v>-</v>
      </c>
      <c r="R70" s="60" t="str">
        <f>IF(ISERROR(C70/$C$76),"-",C70/$C$76)</f>
        <v>-</v>
      </c>
      <c r="S70" s="61" t="str">
        <f>IF(ISERROR(D70/$D$76),"-",D70/$D$76)</f>
        <v>-</v>
      </c>
      <c r="T70" s="213"/>
      <c r="U70" s="196"/>
    </row>
    <row r="71" spans="1:21" ht="18" customHeight="1" outlineLevel="1" thickBot="1" x14ac:dyDescent="0.35">
      <c r="A71" s="209" t="s">
        <v>68</v>
      </c>
      <c r="B71" s="212"/>
      <c r="C71" s="52">
        <f>+I71+M71</f>
        <v>0</v>
      </c>
      <c r="D71" s="53">
        <f>+I71+N71</f>
        <v>0</v>
      </c>
      <c r="E71" s="54" t="str">
        <f>IF(ISERROR(C71/B71-1),"-",C71/B71-1)</f>
        <v>-</v>
      </c>
      <c r="F71" s="54" t="str">
        <f t="shared" ref="F71:F76" si="26">IF(ISERROR(D71/C71-1),"-",D71/C71-1)</f>
        <v>-</v>
      </c>
      <c r="G71" s="213"/>
      <c r="H71" s="216"/>
      <c r="I71" s="217"/>
      <c r="J71" s="218" t="str">
        <f>IF(ISERROR(I71/H71-1),"-",I71/H71-1)</f>
        <v>-</v>
      </c>
      <c r="K71" s="213"/>
      <c r="L71" s="56">
        <f>+B71-H71</f>
        <v>0</v>
      </c>
      <c r="M71" s="215"/>
      <c r="N71" s="214"/>
      <c r="O71" s="219" t="str">
        <f>IF(ISERROR(N71/M71-1),"-",N71/M71-1)</f>
        <v>-</v>
      </c>
      <c r="P71" s="213"/>
      <c r="Q71" s="220" t="str">
        <f>IF(ISERROR(B71/$B$76),"-",B71/$B$76)</f>
        <v>-</v>
      </c>
      <c r="R71" s="221" t="str">
        <f>IF(ISERROR(C71/$C$76),"-",C71/$C$76)</f>
        <v>-</v>
      </c>
      <c r="S71" s="222" t="str">
        <f>IF(ISERROR(D71/$D$76),"-",D71/$D$76)</f>
        <v>-</v>
      </c>
      <c r="T71" s="213"/>
      <c r="U71" s="196"/>
    </row>
    <row r="72" spans="1:21" s="283" customFormat="1" ht="31.8" thickBot="1" x14ac:dyDescent="0.35">
      <c r="A72" s="188" t="s">
        <v>88</v>
      </c>
      <c r="B72" s="189">
        <f>+SUM(B39:B71)</f>
        <v>0</v>
      </c>
      <c r="C72" s="190">
        <f>+SUM(C39:C71)</f>
        <v>0</v>
      </c>
      <c r="D72" s="189">
        <f>+SUM(D39:D71)</f>
        <v>0</v>
      </c>
      <c r="E72" s="191" t="str">
        <f>IF(ISERROR(C72/B72-1),"-",C72/B72-1)</f>
        <v>-</v>
      </c>
      <c r="F72" s="191" t="str">
        <f t="shared" si="26"/>
        <v>-</v>
      </c>
      <c r="G72" s="43"/>
      <c r="H72" s="189">
        <f>+SUM(H39:H71)</f>
        <v>0</v>
      </c>
      <c r="I72" s="189">
        <f>+SUM(I39:I71)</f>
        <v>0</v>
      </c>
      <c r="J72" s="191" t="str">
        <f>IF(ISERROR(I72/H72-1),"-",I72/H72-1)</f>
        <v>-</v>
      </c>
      <c r="K72" s="43"/>
      <c r="L72" s="192">
        <f>+SUM(L39:L71)</f>
        <v>0</v>
      </c>
      <c r="M72" s="189">
        <f>+SUM(M39:M71)</f>
        <v>0</v>
      </c>
      <c r="N72" s="189">
        <f>+SUM(N39:N71)</f>
        <v>0</v>
      </c>
      <c r="O72" s="191" t="str">
        <f>IF(ISERROR(N72/M72-1),"-",N72/M72-1)</f>
        <v>-</v>
      </c>
      <c r="P72" s="43"/>
      <c r="Q72" s="193" t="str">
        <f>IF(ISERROR(B72/$B$76),"-",B72/$B$76)</f>
        <v>-</v>
      </c>
      <c r="R72" s="194" t="str">
        <f>IF(ISERROR(C72/$C$76),"-",C72/$C$76)</f>
        <v>-</v>
      </c>
      <c r="S72" s="195" t="str">
        <f>IF(ISERROR(D72/$D$76),"-",D72/$D$76)</f>
        <v>-</v>
      </c>
      <c r="T72" s="43"/>
      <c r="U72" s="196"/>
    </row>
    <row r="73" spans="1:21" s="283" customFormat="1" ht="6.6" customHeight="1" thickBot="1" x14ac:dyDescent="0.35">
      <c r="A73" s="223"/>
      <c r="B73" s="224"/>
      <c r="C73" s="224"/>
      <c r="D73" s="224"/>
      <c r="E73" s="225"/>
      <c r="F73" s="225"/>
      <c r="G73" s="226"/>
      <c r="H73" s="224"/>
      <c r="I73" s="161"/>
      <c r="J73" s="227"/>
      <c r="K73" s="224"/>
      <c r="L73" s="224"/>
      <c r="M73" s="224"/>
      <c r="N73" s="228"/>
      <c r="O73" s="229"/>
      <c r="P73" s="43"/>
      <c r="Q73" s="230"/>
      <c r="R73" s="231"/>
      <c r="S73" s="228"/>
      <c r="T73" s="43"/>
      <c r="U73" s="161"/>
    </row>
    <row r="74" spans="1:21" s="283" customFormat="1" ht="18" customHeight="1" thickBot="1" x14ac:dyDescent="0.35">
      <c r="A74" s="188" t="s">
        <v>89</v>
      </c>
      <c r="B74" s="189">
        <f>+B72+B36</f>
        <v>0</v>
      </c>
      <c r="C74" s="190">
        <f>+C72+C36</f>
        <v>0</v>
      </c>
      <c r="D74" s="189">
        <f>+D72+D36</f>
        <v>0</v>
      </c>
      <c r="E74" s="191" t="str">
        <f>IF(ISERROR(C74/B74-1),"-",C74/B74-1)</f>
        <v>-</v>
      </c>
      <c r="F74" s="191" t="str">
        <f t="shared" si="26"/>
        <v>-</v>
      </c>
      <c r="G74" s="43"/>
      <c r="H74" s="192">
        <f>+H72+H36</f>
        <v>0</v>
      </c>
      <c r="I74" s="189">
        <f>+I72+I36</f>
        <v>0</v>
      </c>
      <c r="J74" s="191" t="str">
        <f>IF(ISERROR(I74/H74-1),"-",I74/H74-1)</f>
        <v>-</v>
      </c>
      <c r="K74" s="43"/>
      <c r="L74" s="192">
        <f>+L72+L36</f>
        <v>0</v>
      </c>
      <c r="M74" s="190">
        <f>+M72+M36</f>
        <v>0</v>
      </c>
      <c r="N74" s="189">
        <f>+N72+N36</f>
        <v>0</v>
      </c>
      <c r="O74" s="191" t="str">
        <f>IF(ISERROR(N74/M74-1),"-",N74/M74-1)</f>
        <v>-</v>
      </c>
      <c r="P74" s="43"/>
      <c r="Q74" s="193" t="str">
        <f>IF(ISERROR(B74/$B$76),"-",B74/$B$76)</f>
        <v>-</v>
      </c>
      <c r="R74" s="194" t="str">
        <f>IF(ISERROR(C74/$C$76),"-",C74/$C$76)</f>
        <v>-</v>
      </c>
      <c r="S74" s="195" t="str">
        <f>IF(ISERROR(D74/$D$76),"-",D74/$D$76)</f>
        <v>-</v>
      </c>
      <c r="T74" s="43"/>
      <c r="U74" s="196"/>
    </row>
    <row r="75" spans="1:21" s="284" customFormat="1" ht="6.9" customHeight="1" thickBot="1" x14ac:dyDescent="0.35">
      <c r="A75" s="140"/>
      <c r="B75" s="142"/>
      <c r="C75" s="142"/>
      <c r="D75" s="142"/>
      <c r="E75" s="139"/>
      <c r="F75" s="139"/>
      <c r="G75" s="142"/>
      <c r="H75" s="142"/>
      <c r="I75" s="232"/>
      <c r="J75" s="139"/>
      <c r="K75" s="142"/>
      <c r="L75" s="142"/>
      <c r="M75" s="142"/>
      <c r="N75" s="232"/>
      <c r="O75" s="139"/>
      <c r="P75" s="43"/>
      <c r="Q75" s="233"/>
      <c r="R75" s="143"/>
      <c r="S75" s="232"/>
      <c r="T75" s="43"/>
      <c r="U75" s="232"/>
    </row>
    <row r="76" spans="1:21" s="283" customFormat="1" ht="18" customHeight="1" thickBot="1" x14ac:dyDescent="0.35">
      <c r="A76" s="234" t="s">
        <v>90</v>
      </c>
      <c r="B76" s="235">
        <f>+B74+B18</f>
        <v>0</v>
      </c>
      <c r="C76" s="236">
        <f>+C74+C18</f>
        <v>0</v>
      </c>
      <c r="D76" s="237">
        <f>+D74+D18</f>
        <v>0</v>
      </c>
      <c r="E76" s="238" t="str">
        <f>IF(ISERROR(C76/B76-1),"-",C76/B76-1)</f>
        <v>-</v>
      </c>
      <c r="F76" s="238" t="str">
        <f t="shared" si="26"/>
        <v>-</v>
      </c>
      <c r="G76" s="43"/>
      <c r="H76" s="235">
        <f>+H74+H18</f>
        <v>0</v>
      </c>
      <c r="I76" s="237">
        <f>+I74+I18</f>
        <v>0</v>
      </c>
      <c r="J76" s="238" t="str">
        <f>IF(ISERROR(I76/H76-1),"-",I76/H76-1)</f>
        <v>-</v>
      </c>
      <c r="K76" s="43"/>
      <c r="L76" s="235">
        <f>+L74+L18</f>
        <v>0</v>
      </c>
      <c r="M76" s="237">
        <f>+M74+M18</f>
        <v>0</v>
      </c>
      <c r="N76" s="237">
        <f>+N74+N18</f>
        <v>0</v>
      </c>
      <c r="O76" s="238" t="str">
        <f>IF(ISERROR(N76/M76-1),"-",N76/M76-1)</f>
        <v>-</v>
      </c>
      <c r="P76" s="43"/>
      <c r="Q76" s="239" t="str">
        <f>IF(ISERROR(B76/$B$76),"-",B76/$B$76)</f>
        <v>-</v>
      </c>
      <c r="R76" s="240" t="str">
        <f>IF(ISERROR(C76/$C$76),"-",C76/$C$76)</f>
        <v>-</v>
      </c>
      <c r="S76" s="241" t="str">
        <f>IF(ISERROR(D76/$D$76),"-",D76/$D$76)</f>
        <v>-</v>
      </c>
      <c r="T76" s="43"/>
      <c r="U76" s="196"/>
    </row>
    <row r="77" spans="1:21" s="285" customFormat="1" ht="18" customHeight="1" x14ac:dyDescent="0.25">
      <c r="A77" s="134" t="s">
        <v>91</v>
      </c>
      <c r="B77" s="242">
        <f>B76-Gastos!B99</f>
        <v>0</v>
      </c>
      <c r="C77" s="242">
        <f>C76-Gastos!C99</f>
        <v>0</v>
      </c>
      <c r="D77" s="242">
        <f>D76-Gastos!D99</f>
        <v>0</v>
      </c>
      <c r="E77" s="243"/>
      <c r="F77" s="244"/>
      <c r="G77" s="242"/>
      <c r="H77" s="242">
        <f>H76-Gastos!H99</f>
        <v>0</v>
      </c>
      <c r="I77" s="242">
        <f>I76-Gastos!I99</f>
        <v>0</v>
      </c>
      <c r="J77" s="243"/>
      <c r="K77" s="242"/>
      <c r="L77" s="242">
        <f>L76-Gastos!L99</f>
        <v>0</v>
      </c>
      <c r="M77" s="242">
        <f>M76-Gastos!M99</f>
        <v>0</v>
      </c>
      <c r="N77" s="242">
        <f>N76-Gastos!N99</f>
        <v>0</v>
      </c>
      <c r="O77" s="244"/>
      <c r="P77" s="244"/>
      <c r="Q77" s="244"/>
      <c r="R77" s="244"/>
      <c r="S77" s="244"/>
      <c r="T77" s="43"/>
      <c r="U77" s="243"/>
    </row>
    <row r="78" spans="1:21" ht="18" customHeight="1" x14ac:dyDescent="0.3">
      <c r="A78" s="245"/>
      <c r="B78" s="49"/>
      <c r="C78" s="49"/>
      <c r="D78" s="49"/>
      <c r="E78" s="49"/>
      <c r="G78" s="49"/>
      <c r="H78" s="49"/>
      <c r="I78" s="242"/>
      <c r="J78" s="49"/>
      <c r="K78" s="247"/>
      <c r="L78" s="247"/>
      <c r="M78" s="248"/>
      <c r="N78" s="146"/>
      <c r="O78" s="49"/>
      <c r="P78" s="146"/>
      <c r="Q78" s="146"/>
      <c r="R78" s="249"/>
      <c r="S78" s="250"/>
      <c r="T78" s="251"/>
      <c r="U78" s="250"/>
    </row>
    <row r="79" spans="1:21" ht="18" customHeight="1" x14ac:dyDescent="0.3">
      <c r="A79" s="252" t="s">
        <v>92</v>
      </c>
      <c r="G79" s="139"/>
      <c r="H79" s="49"/>
      <c r="I79" s="242"/>
      <c r="J79" s="246"/>
      <c r="K79" s="253"/>
      <c r="L79" s="254"/>
      <c r="M79" s="49"/>
      <c r="N79" s="246"/>
      <c r="P79" s="246"/>
      <c r="Q79" s="246"/>
      <c r="R79" s="148"/>
      <c r="S79" s="246"/>
      <c r="T79" s="246"/>
      <c r="U79" s="246"/>
    </row>
    <row r="80" spans="1:21" ht="18" customHeight="1" x14ac:dyDescent="0.3">
      <c r="A80" s="255" t="s">
        <v>93</v>
      </c>
      <c r="B80" s="256"/>
      <c r="C80" s="49"/>
      <c r="D80" s="49"/>
      <c r="G80" s="253"/>
      <c r="L80" s="254"/>
      <c r="M80" s="49"/>
      <c r="N80" s="246"/>
      <c r="P80" s="246"/>
      <c r="Q80" s="246"/>
      <c r="R80" s="148"/>
      <c r="S80" s="246"/>
      <c r="T80" s="246"/>
      <c r="U80" s="246"/>
    </row>
    <row r="81" spans="1:21" ht="18" customHeight="1" thickBot="1" x14ac:dyDescent="0.35">
      <c r="A81" s="259" t="s">
        <v>94</v>
      </c>
      <c r="B81" s="260">
        <f>I3</f>
        <v>0</v>
      </c>
      <c r="C81" s="115"/>
      <c r="D81" s="49"/>
      <c r="G81" s="253"/>
      <c r="L81" s="254"/>
      <c r="M81" s="49"/>
      <c r="N81" s="246"/>
      <c r="P81" s="246"/>
      <c r="Q81" s="246"/>
      <c r="R81" s="148"/>
      <c r="S81" s="246"/>
      <c r="T81" s="246"/>
      <c r="U81" s="246"/>
    </row>
    <row r="82" spans="1:21" ht="18" customHeight="1" thickBot="1" x14ac:dyDescent="0.35">
      <c r="A82" s="261" t="s">
        <v>95</v>
      </c>
      <c r="B82" s="262">
        <f>B80-B81</f>
        <v>0</v>
      </c>
      <c r="C82" s="49"/>
      <c r="D82" s="49"/>
      <c r="G82" s="253"/>
      <c r="L82" s="254"/>
      <c r="M82" s="49"/>
      <c r="N82" s="246"/>
      <c r="P82" s="246"/>
      <c r="Q82" s="246"/>
      <c r="R82" s="148"/>
      <c r="S82" s="246"/>
      <c r="T82" s="246"/>
      <c r="U82" s="246"/>
    </row>
    <row r="83" spans="1:21" ht="35.25" customHeight="1" x14ac:dyDescent="0.3">
      <c r="A83" s="299" t="s">
        <v>96</v>
      </c>
      <c r="B83" s="256"/>
      <c r="C83" s="115"/>
      <c r="D83" s="49"/>
      <c r="G83" s="253"/>
      <c r="L83" s="254"/>
      <c r="M83" s="49"/>
      <c r="N83" s="246"/>
      <c r="P83" s="246"/>
      <c r="Q83" s="246"/>
      <c r="R83" s="148"/>
      <c r="S83" s="246"/>
      <c r="T83" s="246"/>
      <c r="U83" s="246"/>
    </row>
    <row r="84" spans="1:21" customFormat="1" ht="18" customHeight="1" x14ac:dyDescent="0.3">
      <c r="A84" s="259" t="s">
        <v>97</v>
      </c>
      <c r="B84" s="263">
        <f>N4+N3</f>
        <v>0</v>
      </c>
      <c r="C84" s="264"/>
      <c r="D84" s="1"/>
      <c r="F84" s="1"/>
      <c r="H84" s="246"/>
      <c r="I84" s="257"/>
      <c r="J84" s="258"/>
      <c r="K84" s="246"/>
      <c r="L84" s="1"/>
      <c r="O84" s="1"/>
      <c r="P84" s="1"/>
      <c r="Q84" s="1"/>
      <c r="R84" s="265"/>
      <c r="S84" s="1"/>
    </row>
    <row r="85" spans="1:21" ht="46.5" customHeight="1" x14ac:dyDescent="0.3">
      <c r="A85" s="270" t="s">
        <v>98</v>
      </c>
      <c r="B85" s="263">
        <f>IF(ISERROR(B80+B83-B81-B84),"-",B80+B83-B81-B84)</f>
        <v>0</v>
      </c>
      <c r="C85" s="49"/>
      <c r="D85" s="267"/>
      <c r="E85" s="268"/>
      <c r="G85" s="49"/>
      <c r="L85" s="49"/>
      <c r="M85" s="49"/>
      <c r="N85" s="254"/>
      <c r="O85" s="49"/>
      <c r="P85" s="267"/>
      <c r="Q85" s="254"/>
      <c r="R85" s="148"/>
      <c r="S85" s="269"/>
      <c r="T85" s="253"/>
      <c r="U85" s="269"/>
    </row>
    <row r="86" spans="1:21" ht="18" customHeight="1" thickBot="1" x14ac:dyDescent="0.35">
      <c r="A86" s="266"/>
      <c r="B86" s="139"/>
      <c r="C86" s="49"/>
      <c r="D86" s="267"/>
      <c r="E86" s="268"/>
      <c r="G86" s="49"/>
      <c r="L86" s="49"/>
      <c r="M86" s="49"/>
      <c r="N86" s="254"/>
      <c r="O86" s="49"/>
      <c r="P86" s="267"/>
      <c r="Q86" s="254"/>
      <c r="R86" s="148"/>
      <c r="S86" s="269"/>
      <c r="T86" s="253"/>
      <c r="U86" s="269"/>
    </row>
    <row r="87" spans="1:21" ht="48" customHeight="1" thickBot="1" x14ac:dyDescent="0.35">
      <c r="A87" s="144" t="s">
        <v>45</v>
      </c>
      <c r="B87" s="145" t="s">
        <v>99</v>
      </c>
      <c r="C87" s="49"/>
      <c r="D87" s="146"/>
      <c r="E87" s="49"/>
      <c r="G87" s="49"/>
      <c r="L87" s="49"/>
      <c r="M87" s="49"/>
      <c r="N87" s="146"/>
      <c r="O87" s="49"/>
      <c r="P87" s="146"/>
      <c r="Q87" s="146"/>
      <c r="R87" s="148"/>
      <c r="S87" s="250"/>
      <c r="T87" s="251"/>
      <c r="U87" s="250"/>
    </row>
    <row r="88" spans="1:21" s="273" customFormat="1" ht="18" customHeight="1" x14ac:dyDescent="0.3">
      <c r="A88" s="271"/>
      <c r="B88" s="248"/>
      <c r="C88" s="248"/>
      <c r="D88" s="272"/>
      <c r="E88" s="248"/>
      <c r="G88" s="274"/>
      <c r="H88" s="248"/>
      <c r="I88" s="275"/>
      <c r="J88" s="248"/>
      <c r="K88" s="248"/>
      <c r="L88" s="248"/>
      <c r="M88" s="248"/>
      <c r="N88" s="275"/>
      <c r="O88" s="248"/>
      <c r="P88" s="275"/>
      <c r="Q88" s="275"/>
      <c r="R88" s="249"/>
      <c r="S88" s="276"/>
      <c r="T88" s="277"/>
      <c r="U88" s="276"/>
    </row>
    <row r="89" spans="1:21" ht="42.6" customHeight="1" x14ac:dyDescent="0.3">
      <c r="A89" s="407" t="s">
        <v>100</v>
      </c>
      <c r="B89" s="407"/>
      <c r="C89" s="367"/>
    </row>
    <row r="90" spans="1:21" ht="60" customHeight="1" x14ac:dyDescent="0.3">
      <c r="A90" s="407" t="s">
        <v>101</v>
      </c>
      <c r="B90" s="407"/>
      <c r="C90" s="367"/>
    </row>
    <row r="91" spans="1:21" ht="60" customHeight="1" x14ac:dyDescent="0.3">
      <c r="A91" s="407" t="s">
        <v>102</v>
      </c>
      <c r="B91" s="407"/>
      <c r="C91" s="367"/>
    </row>
    <row r="93" spans="1:21" ht="56.4" customHeight="1" x14ac:dyDescent="0.3">
      <c r="A93" s="407"/>
      <c r="B93" s="407"/>
    </row>
  </sheetData>
  <mergeCells count="4">
    <mergeCell ref="A89:B89"/>
    <mergeCell ref="A90:B90"/>
    <mergeCell ref="A91:B91"/>
    <mergeCell ref="A93:B93"/>
  </mergeCells>
  <conditionalFormatting sqref="Q73 S22:S23 S27 S3 S17 U51 S51 U55 S55 U71 S71 S31 U31 S35 U35 S5:S8 S12 U69 S69">
    <cfRule type="cellIs" dxfId="1126" priority="1290" stopIfTrue="1" operator="between">
      <formula>0.2</formula>
      <formula>1</formula>
    </cfRule>
    <cfRule type="cellIs" dxfId="1125" priority="1291" stopIfTrue="1" operator="between">
      <formula>-1</formula>
      <formula>-0.2</formula>
    </cfRule>
  </conditionalFormatting>
  <conditionalFormatting sqref="U39 U59 U63">
    <cfRule type="cellIs" dxfId="1124" priority="1288" stopIfTrue="1" operator="between">
      <formula>0.2</formula>
      <formula>1</formula>
    </cfRule>
    <cfRule type="cellIs" dxfId="1123" priority="1289" stopIfTrue="1" operator="between">
      <formula>-1</formula>
      <formula>-0.2</formula>
    </cfRule>
  </conditionalFormatting>
  <conditionalFormatting sqref="U22 U27">
    <cfRule type="cellIs" dxfId="1122" priority="1286" stopIfTrue="1" operator="between">
      <formula>0.2</formula>
      <formula>1</formula>
    </cfRule>
    <cfRule type="cellIs" dxfId="1121" priority="1287" stopIfTrue="1" operator="between">
      <formula>-1</formula>
      <formula>-0.2</formula>
    </cfRule>
  </conditionalFormatting>
  <conditionalFormatting sqref="S39 S59 S63 S41">
    <cfRule type="cellIs" dxfId="1120" priority="1284" stopIfTrue="1" operator="between">
      <formula>0.2</formula>
      <formula>1</formula>
    </cfRule>
    <cfRule type="cellIs" dxfId="1119" priority="1285" stopIfTrue="1" operator="between">
      <formula>-1</formula>
      <formula>-0.2</formula>
    </cfRule>
  </conditionalFormatting>
  <conditionalFormatting sqref="F22:F23 F39 F59 F63 F27 S20 F20 S2 F2:F3 F17 F41 F51 F55 F71 F31 F35 F5:F8 F12 F69">
    <cfRule type="cellIs" dxfId="1118" priority="1282" stopIfTrue="1" operator="lessThan">
      <formula>-0.2</formula>
    </cfRule>
    <cfRule type="cellIs" dxfId="1117" priority="1283" stopIfTrue="1" operator="greaterThan">
      <formula>0.2</formula>
    </cfRule>
  </conditionalFormatting>
  <conditionalFormatting sqref="F1 F22:F23 F39 F59 F63 F27 F3 F17 F41 F51 F55 F71 F31 F35 F5:F8 F12 F69">
    <cfRule type="cellIs" dxfId="1116" priority="1280" stopIfTrue="1" operator="between">
      <formula>0.2</formula>
      <formula>1</formula>
    </cfRule>
    <cfRule type="cellIs" dxfId="1115" priority="1281" stopIfTrue="1" operator="between">
      <formula>-0.2</formula>
      <formula>-1</formula>
    </cfRule>
  </conditionalFormatting>
  <conditionalFormatting sqref="E39:F39 E21:F23 J21:J23 E59:F59 E63:F63 J27 E27:F27 E3:F3 J3 E17:F17 J17 E41:F41 E51:F51 J51 E55:F55 J55 E71:F71 J71 E31:F31 J31 J35 E35:F35 E5:F8 J5:J8 J12 E12:F12 E69:F69 J69">
    <cfRule type="cellIs" dxfId="1114" priority="1279" stopIfTrue="1" operator="lessThan">
      <formula>-0.1</formula>
    </cfRule>
  </conditionalFormatting>
  <conditionalFormatting sqref="E39:F39 E21:F23 J21:J23 E59:F59 E63:F63 J27 E27:F27 E3:F3 J3 E17:F17 J17 E41:F41 E51:F51 J51 E55:F55 J55 E71:F71 J71 E31:F31 J31 J35 E35:F35 E5:F8 J5:J8 J12 E12:F12 E69:F69 J69">
    <cfRule type="cellIs" dxfId="1113" priority="1278" stopIfTrue="1" operator="greaterThan">
      <formula xml:space="preserve"> 0.1</formula>
    </cfRule>
  </conditionalFormatting>
  <conditionalFormatting sqref="F39 F59 F63 F41">
    <cfRule type="cellIs" dxfId="1112" priority="1276" stopIfTrue="1" operator="lessThan">
      <formula>-0.2</formula>
    </cfRule>
    <cfRule type="cellIs" dxfId="1111" priority="1277" stopIfTrue="1" operator="greaterThan">
      <formula>0.2</formula>
    </cfRule>
  </conditionalFormatting>
  <conditionalFormatting sqref="E39:F39 E59:F59 E63:F63 E41:F41">
    <cfRule type="cellIs" dxfId="1110" priority="1275" stopIfTrue="1" operator="lessThan">
      <formula>-0.1</formula>
    </cfRule>
  </conditionalFormatting>
  <conditionalFormatting sqref="E39:F39 E59:F59 E63:F63 E41:F41">
    <cfRule type="cellIs" dxfId="1109" priority="1274" stopIfTrue="1" operator="greaterThan">
      <formula xml:space="preserve"> 0.1</formula>
    </cfRule>
  </conditionalFormatting>
  <conditionalFormatting sqref="S71">
    <cfRule type="cellIs" dxfId="1108" priority="1272" stopIfTrue="1" operator="between">
      <formula>0.2</formula>
      <formula>1</formula>
    </cfRule>
    <cfRule type="cellIs" dxfId="1107" priority="1273" stopIfTrue="1" operator="between">
      <formula>-1</formula>
      <formula>-0.2</formula>
    </cfRule>
  </conditionalFormatting>
  <conditionalFormatting sqref="F71">
    <cfRule type="cellIs" dxfId="1106" priority="1270" stopIfTrue="1" operator="lessThan">
      <formula>-0.2</formula>
    </cfRule>
    <cfRule type="cellIs" dxfId="1105" priority="1271" stopIfTrue="1" operator="greaterThan">
      <formula>0.2</formula>
    </cfRule>
  </conditionalFormatting>
  <conditionalFormatting sqref="F71">
    <cfRule type="cellIs" dxfId="1104" priority="1268" stopIfTrue="1" operator="lessThan">
      <formula>-0.2</formula>
    </cfRule>
    <cfRule type="cellIs" dxfId="1103" priority="1269" stopIfTrue="1" operator="greaterThan">
      <formula>0.2</formula>
    </cfRule>
  </conditionalFormatting>
  <conditionalFormatting sqref="S71">
    <cfRule type="cellIs" dxfId="1102" priority="1266" stopIfTrue="1" operator="between">
      <formula>0.2</formula>
      <formula>1</formula>
    </cfRule>
    <cfRule type="cellIs" dxfId="1101" priority="1267" stopIfTrue="1" operator="between">
      <formula>-1</formula>
      <formula>-0.2</formula>
    </cfRule>
  </conditionalFormatting>
  <conditionalFormatting sqref="F71">
    <cfRule type="cellIs" dxfId="1100" priority="1264" stopIfTrue="1" operator="lessThan">
      <formula>-0.2</formula>
    </cfRule>
    <cfRule type="cellIs" dxfId="1099" priority="1265" stopIfTrue="1" operator="greaterThan">
      <formula>0.2</formula>
    </cfRule>
  </conditionalFormatting>
  <conditionalFormatting sqref="O22:O23 O59 O63 O27 O17 O51 O55 O71 O31 O35 O3:O8 O12 O69">
    <cfRule type="cellIs" dxfId="1098" priority="1247" stopIfTrue="1" operator="between">
      <formula>0.1</formula>
      <formula>1</formula>
    </cfRule>
    <cfRule type="cellIs" dxfId="1097" priority="1248" stopIfTrue="1" operator="between">
      <formula>-1</formula>
      <formula>-0.1</formula>
    </cfRule>
  </conditionalFormatting>
  <conditionalFormatting sqref="E20:F20">
    <cfRule type="cellIs" dxfId="1096" priority="1262" stopIfTrue="1" operator="lessThan">
      <formula>-0.2</formula>
    </cfRule>
    <cfRule type="cellIs" dxfId="1095" priority="1263" stopIfTrue="1" operator="greaterThan">
      <formula>0.2</formula>
    </cfRule>
  </conditionalFormatting>
  <conditionalFormatting sqref="O1 O22:O23 O39 O59 O63 O27 O17 O41 O51 O55 O71 O31 O35 O3:O8 O12 O69">
    <cfRule type="cellIs" dxfId="1094" priority="1259" stopIfTrue="1" operator="lessThan">
      <formula>0</formula>
    </cfRule>
  </conditionalFormatting>
  <conditionalFormatting sqref="O39 O59 O63 O41">
    <cfRule type="cellIs" dxfId="1093" priority="1260" stopIfTrue="1" operator="between">
      <formula>0.1</formula>
      <formula>1</formula>
    </cfRule>
    <cfRule type="cellIs" dxfId="1092" priority="1261" stopIfTrue="1" operator="between">
      <formula>-1</formula>
      <formula>-0.1</formula>
    </cfRule>
  </conditionalFormatting>
  <conditionalFormatting sqref="O22:O23 O39 O59 O63 O27 O17 O41 O51 O55 O71 O31 O35 O3:O8 O12 O69">
    <cfRule type="cellIs" dxfId="1091" priority="1255" stopIfTrue="1" operator="lessThan">
      <formula>-0.1</formula>
    </cfRule>
    <cfRule type="cellIs" dxfId="1090" priority="1256" stopIfTrue="1" operator="greaterThan">
      <formula>0.1</formula>
    </cfRule>
    <cfRule type="cellIs" dxfId="1089" priority="1257" stopIfTrue="1" operator="lessThan">
      <formula>-0.1</formula>
    </cfRule>
    <cfRule type="cellIs" dxfId="1088" priority="1258" stopIfTrue="1" operator="greaterThan">
      <formula>0.1</formula>
    </cfRule>
  </conditionalFormatting>
  <conditionalFormatting sqref="O39 O59 O63 O41">
    <cfRule type="cellIs" dxfId="1087" priority="1253" stopIfTrue="1" operator="between">
      <formula>0.1</formula>
      <formula>1</formula>
    </cfRule>
    <cfRule type="cellIs" dxfId="1086" priority="1254" stopIfTrue="1" operator="between">
      <formula>-1</formula>
      <formula>-0.1</formula>
    </cfRule>
  </conditionalFormatting>
  <conditionalFormatting sqref="O39 O59 O63 O41">
    <cfRule type="cellIs" dxfId="1085" priority="1249" stopIfTrue="1" operator="lessThan">
      <formula>-0.1</formula>
    </cfRule>
    <cfRule type="cellIs" dxfId="1084" priority="1250" stopIfTrue="1" operator="greaterThan">
      <formula>0.1</formula>
    </cfRule>
    <cfRule type="cellIs" dxfId="1083" priority="1251" stopIfTrue="1" operator="lessThan">
      <formula>-0.1</formula>
    </cfRule>
    <cfRule type="cellIs" dxfId="1082" priority="1252" stopIfTrue="1" operator="greaterThan">
      <formula>0.1</formula>
    </cfRule>
  </conditionalFormatting>
  <conditionalFormatting sqref="O59 O63">
    <cfRule type="cellIs" dxfId="1081" priority="1243" stopIfTrue="1" operator="lessThan">
      <formula>-0.1</formula>
    </cfRule>
    <cfRule type="cellIs" dxfId="1080" priority="1244" stopIfTrue="1" operator="greaterThan">
      <formula>0.1</formula>
    </cfRule>
    <cfRule type="cellIs" dxfId="1079" priority="1245" stopIfTrue="1" operator="lessThan">
      <formula>-0.1</formula>
    </cfRule>
    <cfRule type="cellIs" dxfId="1078" priority="1246" stopIfTrue="1" operator="greaterThan">
      <formula>0.1</formula>
    </cfRule>
  </conditionalFormatting>
  <conditionalFormatting sqref="O59 O63">
    <cfRule type="cellIs" dxfId="1077" priority="1241" stopIfTrue="1" operator="between">
      <formula>0.1</formula>
      <formula>1</formula>
    </cfRule>
    <cfRule type="cellIs" dxfId="1076" priority="1242" stopIfTrue="1" operator="between">
      <formula>-1</formula>
      <formula>-0.1</formula>
    </cfRule>
  </conditionalFormatting>
  <conditionalFormatting sqref="O59 O63">
    <cfRule type="cellIs" dxfId="1075" priority="1237" stopIfTrue="1" operator="lessThan">
      <formula>-0.1</formula>
    </cfRule>
    <cfRule type="cellIs" dxfId="1074" priority="1238" stopIfTrue="1" operator="greaterThan">
      <formula>0.1</formula>
    </cfRule>
    <cfRule type="cellIs" dxfId="1073" priority="1239" stopIfTrue="1" operator="lessThan">
      <formula>-0.1</formula>
    </cfRule>
    <cfRule type="cellIs" dxfId="1072" priority="1240" stopIfTrue="1" operator="greaterThan">
      <formula>0.1</formula>
    </cfRule>
  </conditionalFormatting>
  <conditionalFormatting sqref="O59 O63">
    <cfRule type="cellIs" dxfId="1071" priority="1235" stopIfTrue="1" operator="between">
      <formula>0.1</formula>
      <formula>1</formula>
    </cfRule>
    <cfRule type="cellIs" dxfId="1070" priority="1236" stopIfTrue="1" operator="between">
      <formula>-1</formula>
      <formula>-0.1</formula>
    </cfRule>
  </conditionalFormatting>
  <conditionalFormatting sqref="O59 O63">
    <cfRule type="cellIs" dxfId="1069" priority="1231" stopIfTrue="1" operator="lessThan">
      <formula>-0.1</formula>
    </cfRule>
    <cfRule type="cellIs" dxfId="1068" priority="1232" stopIfTrue="1" operator="greaterThan">
      <formula>0.1</formula>
    </cfRule>
    <cfRule type="cellIs" dxfId="1067" priority="1233" stopIfTrue="1" operator="lessThan">
      <formula>-0.1</formula>
    </cfRule>
    <cfRule type="cellIs" dxfId="1066" priority="1234" stopIfTrue="1" operator="greaterThan">
      <formula>0.1</formula>
    </cfRule>
  </conditionalFormatting>
  <conditionalFormatting sqref="J39 J59 J63 J41">
    <cfRule type="cellIs" dxfId="1065" priority="1230" stopIfTrue="1" operator="lessThan">
      <formula>-0.1</formula>
    </cfRule>
  </conditionalFormatting>
  <conditionalFormatting sqref="J39 J59 J63 J41">
    <cfRule type="cellIs" dxfId="1064" priority="1229" stopIfTrue="1" operator="greaterThan">
      <formula xml:space="preserve"> 0.1</formula>
    </cfRule>
  </conditionalFormatting>
  <conditionalFormatting sqref="J39 J59 J63 J41">
    <cfRule type="cellIs" dxfId="1063" priority="1228" stopIfTrue="1" operator="lessThan">
      <formula>-0.1</formula>
    </cfRule>
  </conditionalFormatting>
  <conditionalFormatting sqref="J39 J59 J63 J41">
    <cfRule type="cellIs" dxfId="1062" priority="1227" stopIfTrue="1" operator="greaterThan">
      <formula xml:space="preserve"> 0.1</formula>
    </cfRule>
  </conditionalFormatting>
  <conditionalFormatting sqref="J59 J63">
    <cfRule type="cellIs" dxfId="1061" priority="1226" stopIfTrue="1" operator="lessThan">
      <formula>-0.1</formula>
    </cfRule>
  </conditionalFormatting>
  <conditionalFormatting sqref="J59 J63">
    <cfRule type="cellIs" dxfId="1060" priority="1225" stopIfTrue="1" operator="greaterThan">
      <formula xml:space="preserve"> 0.1</formula>
    </cfRule>
  </conditionalFormatting>
  <conditionalFormatting sqref="J59 J63">
    <cfRule type="cellIs" dxfId="1059" priority="1224" stopIfTrue="1" operator="lessThan">
      <formula>-0.1</formula>
    </cfRule>
  </conditionalFormatting>
  <conditionalFormatting sqref="J59 J63">
    <cfRule type="cellIs" dxfId="1058" priority="1223" stopIfTrue="1" operator="greaterThan">
      <formula xml:space="preserve"> 0.1</formula>
    </cfRule>
  </conditionalFormatting>
  <conditionalFormatting sqref="J59 J63">
    <cfRule type="cellIs" dxfId="1057" priority="1222" stopIfTrue="1" operator="lessThan">
      <formula>-0.1</formula>
    </cfRule>
  </conditionalFormatting>
  <conditionalFormatting sqref="J59 J63">
    <cfRule type="cellIs" dxfId="1056" priority="1221" stopIfTrue="1" operator="greaterThan">
      <formula xml:space="preserve"> 0.1</formula>
    </cfRule>
  </conditionalFormatting>
  <conditionalFormatting sqref="J20 Q20 L20:O20">
    <cfRule type="cellIs" dxfId="1055" priority="1219" stopIfTrue="1" operator="lessThan">
      <formula>-0.2</formula>
    </cfRule>
    <cfRule type="cellIs" dxfId="1054" priority="1220" stopIfTrue="1" operator="greaterThan">
      <formula>0.2</formula>
    </cfRule>
  </conditionalFormatting>
  <conditionalFormatting sqref="U36">
    <cfRule type="cellIs" dxfId="1053" priority="1217" stopIfTrue="1" operator="between">
      <formula>0.2</formula>
      <formula>1</formula>
    </cfRule>
    <cfRule type="cellIs" dxfId="1052" priority="1218" stopIfTrue="1" operator="between">
      <formula>-1</formula>
      <formula>-0.2</formula>
    </cfRule>
  </conditionalFormatting>
  <conditionalFormatting sqref="S36">
    <cfRule type="cellIs" dxfId="1051" priority="1215" stopIfTrue="1" operator="between">
      <formula>0.2</formula>
      <formula>1</formula>
    </cfRule>
    <cfRule type="cellIs" dxfId="1050" priority="1216" stopIfTrue="1" operator="between">
      <formula>-1</formula>
      <formula>-0.2</formula>
    </cfRule>
  </conditionalFormatting>
  <conditionalFormatting sqref="S36">
    <cfRule type="cellIs" dxfId="1049" priority="1213" stopIfTrue="1" operator="between">
      <formula>0.2</formula>
      <formula>1</formula>
    </cfRule>
    <cfRule type="cellIs" dxfId="1048" priority="1214" stopIfTrue="1" operator="between">
      <formula>-1</formula>
      <formula>-0.2</formula>
    </cfRule>
  </conditionalFormatting>
  <conditionalFormatting sqref="F36">
    <cfRule type="cellIs" dxfId="1047" priority="1211" stopIfTrue="1" operator="lessThan">
      <formula>-0.2</formula>
    </cfRule>
    <cfRule type="cellIs" dxfId="1046" priority="1212" stopIfTrue="1" operator="greaterThan">
      <formula>0.2</formula>
    </cfRule>
  </conditionalFormatting>
  <conditionalFormatting sqref="F36">
    <cfRule type="cellIs" dxfId="1045" priority="1209" stopIfTrue="1" operator="between">
      <formula>0.2</formula>
      <formula>1</formula>
    </cfRule>
    <cfRule type="cellIs" dxfId="1044" priority="1210" stopIfTrue="1" operator="between">
      <formula>-0.2</formula>
      <formula>-1</formula>
    </cfRule>
  </conditionalFormatting>
  <conditionalFormatting sqref="F36">
    <cfRule type="cellIs" dxfId="1043" priority="1207" stopIfTrue="1" operator="lessThan">
      <formula>-0.2</formula>
    </cfRule>
    <cfRule type="cellIs" dxfId="1042" priority="1208" stopIfTrue="1" operator="greaterThan">
      <formula>0.2</formula>
    </cfRule>
  </conditionalFormatting>
  <conditionalFormatting sqref="E36:F36">
    <cfRule type="cellIs" dxfId="1041" priority="1206" stopIfTrue="1" operator="lessThan">
      <formula>-0.1</formula>
    </cfRule>
  </conditionalFormatting>
  <conditionalFormatting sqref="E36:F36">
    <cfRule type="cellIs" dxfId="1040" priority="1205" stopIfTrue="1" operator="greaterThan">
      <formula xml:space="preserve"> 0.1</formula>
    </cfRule>
  </conditionalFormatting>
  <conditionalFormatting sqref="O36">
    <cfRule type="cellIs" dxfId="1039" priority="1202" stopIfTrue="1" operator="lessThan">
      <formula>0</formula>
    </cfRule>
  </conditionalFormatting>
  <conditionalFormatting sqref="O36">
    <cfRule type="cellIs" dxfId="1038" priority="1203" stopIfTrue="1" operator="between">
      <formula>0.1</formula>
      <formula>1</formula>
    </cfRule>
    <cfRule type="cellIs" dxfId="1037" priority="1204" stopIfTrue="1" operator="between">
      <formula>-1</formula>
      <formula>-0.1</formula>
    </cfRule>
  </conditionalFormatting>
  <conditionalFormatting sqref="O36">
    <cfRule type="cellIs" dxfId="1036" priority="1198" stopIfTrue="1" operator="lessThan">
      <formula>-0.1</formula>
    </cfRule>
    <cfRule type="cellIs" dxfId="1035" priority="1199" stopIfTrue="1" operator="greaterThan">
      <formula>0.1</formula>
    </cfRule>
    <cfRule type="cellIs" dxfId="1034" priority="1200" stopIfTrue="1" operator="lessThan">
      <formula>-0.1</formula>
    </cfRule>
    <cfRule type="cellIs" dxfId="1033" priority="1201" stopIfTrue="1" operator="greaterThan">
      <formula>0.1</formula>
    </cfRule>
  </conditionalFormatting>
  <conditionalFormatting sqref="O36">
    <cfRule type="cellIs" dxfId="1032" priority="1196" stopIfTrue="1" operator="between">
      <formula>0.1</formula>
      <formula>1</formula>
    </cfRule>
    <cfRule type="cellIs" dxfId="1031" priority="1197" stopIfTrue="1" operator="between">
      <formula>-1</formula>
      <formula>-0.1</formula>
    </cfRule>
  </conditionalFormatting>
  <conditionalFormatting sqref="O36">
    <cfRule type="cellIs" dxfId="1030" priority="1192" stopIfTrue="1" operator="lessThan">
      <formula>-0.1</formula>
    </cfRule>
    <cfRule type="cellIs" dxfId="1029" priority="1193" stopIfTrue="1" operator="greaterThan">
      <formula>0.1</formula>
    </cfRule>
    <cfRule type="cellIs" dxfId="1028" priority="1194" stopIfTrue="1" operator="lessThan">
      <formula>-0.1</formula>
    </cfRule>
    <cfRule type="cellIs" dxfId="1027" priority="1195" stopIfTrue="1" operator="greaterThan">
      <formula>0.1</formula>
    </cfRule>
  </conditionalFormatting>
  <conditionalFormatting sqref="J36">
    <cfRule type="cellIs" dxfId="1026" priority="1191" stopIfTrue="1" operator="lessThan">
      <formula>-0.1</formula>
    </cfRule>
  </conditionalFormatting>
  <conditionalFormatting sqref="J36">
    <cfRule type="cellIs" dxfId="1025" priority="1190" stopIfTrue="1" operator="greaterThan">
      <formula xml:space="preserve"> 0.1</formula>
    </cfRule>
  </conditionalFormatting>
  <conditionalFormatting sqref="O21">
    <cfRule type="cellIs" dxfId="1024" priority="1189" stopIfTrue="1" operator="lessThan">
      <formula>-0.1</formula>
    </cfRule>
  </conditionalFormatting>
  <conditionalFormatting sqref="O21">
    <cfRule type="cellIs" dxfId="1023" priority="1188" stopIfTrue="1" operator="greaterThan">
      <formula xml:space="preserve"> 0.1</formula>
    </cfRule>
  </conditionalFormatting>
  <conditionalFormatting sqref="O21">
    <cfRule type="cellIs" dxfId="1022" priority="1187" stopIfTrue="1" operator="lessThan">
      <formula>-0.1</formula>
    </cfRule>
  </conditionalFormatting>
  <conditionalFormatting sqref="O21">
    <cfRule type="cellIs" dxfId="1021" priority="1186" stopIfTrue="1" operator="greaterThan">
      <formula xml:space="preserve"> 0.1</formula>
    </cfRule>
  </conditionalFormatting>
  <conditionalFormatting sqref="F21">
    <cfRule type="cellIs" dxfId="1020" priority="1185" stopIfTrue="1" operator="lessThan">
      <formula>-0.1</formula>
    </cfRule>
  </conditionalFormatting>
  <conditionalFormatting sqref="F21">
    <cfRule type="cellIs" dxfId="1019" priority="1184" stopIfTrue="1" operator="greaterThan">
      <formula xml:space="preserve"> 0.1</formula>
    </cfRule>
  </conditionalFormatting>
  <conditionalFormatting sqref="F21">
    <cfRule type="cellIs" dxfId="1018" priority="1183" stopIfTrue="1" operator="lessThan">
      <formula>-0.1</formula>
    </cfRule>
  </conditionalFormatting>
  <conditionalFormatting sqref="F21">
    <cfRule type="cellIs" dxfId="1017" priority="1182" stopIfTrue="1" operator="greaterThan">
      <formula xml:space="preserve"> 0.1</formula>
    </cfRule>
  </conditionalFormatting>
  <conditionalFormatting sqref="U76">
    <cfRule type="cellIs" dxfId="1016" priority="1180" stopIfTrue="1" operator="between">
      <formula>0.2</formula>
      <formula>1</formula>
    </cfRule>
    <cfRule type="cellIs" dxfId="1015" priority="1181" stopIfTrue="1" operator="between">
      <formula>-1</formula>
      <formula>-0.2</formula>
    </cfRule>
  </conditionalFormatting>
  <conditionalFormatting sqref="S76">
    <cfRule type="cellIs" dxfId="1014" priority="1178" stopIfTrue="1" operator="between">
      <formula>0.2</formula>
      <formula>1</formula>
    </cfRule>
    <cfRule type="cellIs" dxfId="1013" priority="1179" stopIfTrue="1" operator="between">
      <formula>-1</formula>
      <formula>-0.2</formula>
    </cfRule>
  </conditionalFormatting>
  <conditionalFormatting sqref="S76">
    <cfRule type="cellIs" dxfId="1012" priority="1176" stopIfTrue="1" operator="between">
      <formula>0.2</formula>
      <formula>1</formula>
    </cfRule>
    <cfRule type="cellIs" dxfId="1011" priority="1177" stopIfTrue="1" operator="between">
      <formula>-1</formula>
      <formula>-0.2</formula>
    </cfRule>
  </conditionalFormatting>
  <conditionalFormatting sqref="F76">
    <cfRule type="cellIs" dxfId="1010" priority="1174" stopIfTrue="1" operator="lessThan">
      <formula>-0.2</formula>
    </cfRule>
    <cfRule type="cellIs" dxfId="1009" priority="1175" stopIfTrue="1" operator="greaterThan">
      <formula>0.2</formula>
    </cfRule>
  </conditionalFormatting>
  <conditionalFormatting sqref="F76">
    <cfRule type="cellIs" dxfId="1008" priority="1172" stopIfTrue="1" operator="between">
      <formula>0.2</formula>
      <formula>1</formula>
    </cfRule>
    <cfRule type="cellIs" dxfId="1007" priority="1173" stopIfTrue="1" operator="between">
      <formula>-0.2</formula>
      <formula>-1</formula>
    </cfRule>
  </conditionalFormatting>
  <conditionalFormatting sqref="F76">
    <cfRule type="cellIs" dxfId="1006" priority="1170" stopIfTrue="1" operator="lessThan">
      <formula>-0.2</formula>
    </cfRule>
    <cfRule type="cellIs" dxfId="1005" priority="1171" stopIfTrue="1" operator="greaterThan">
      <formula>0.2</formula>
    </cfRule>
  </conditionalFormatting>
  <conditionalFormatting sqref="E76:F76">
    <cfRule type="cellIs" dxfId="1004" priority="1169" stopIfTrue="1" operator="lessThan">
      <formula>-0.1</formula>
    </cfRule>
  </conditionalFormatting>
  <conditionalFormatting sqref="E76:F76">
    <cfRule type="cellIs" dxfId="1003" priority="1168" stopIfTrue="1" operator="greaterThan">
      <formula xml:space="preserve"> 0.1</formula>
    </cfRule>
  </conditionalFormatting>
  <conditionalFormatting sqref="O76">
    <cfRule type="cellIs" dxfId="1002" priority="1165" stopIfTrue="1" operator="lessThan">
      <formula>0</formula>
    </cfRule>
  </conditionalFormatting>
  <conditionalFormatting sqref="O76">
    <cfRule type="cellIs" dxfId="1001" priority="1166" stopIfTrue="1" operator="between">
      <formula>0.1</formula>
      <formula>1</formula>
    </cfRule>
    <cfRule type="cellIs" dxfId="1000" priority="1167" stopIfTrue="1" operator="between">
      <formula>-1</formula>
      <formula>-0.1</formula>
    </cfRule>
  </conditionalFormatting>
  <conditionalFormatting sqref="O76">
    <cfRule type="cellIs" dxfId="999" priority="1161" stopIfTrue="1" operator="lessThan">
      <formula>-0.1</formula>
    </cfRule>
    <cfRule type="cellIs" dxfId="998" priority="1162" stopIfTrue="1" operator="greaterThan">
      <formula>0.1</formula>
    </cfRule>
    <cfRule type="cellIs" dxfId="997" priority="1163" stopIfTrue="1" operator="lessThan">
      <formula>-0.1</formula>
    </cfRule>
    <cfRule type="cellIs" dxfId="996" priority="1164" stopIfTrue="1" operator="greaterThan">
      <formula>0.1</formula>
    </cfRule>
  </conditionalFormatting>
  <conditionalFormatting sqref="O76">
    <cfRule type="cellIs" dxfId="995" priority="1159" stopIfTrue="1" operator="between">
      <formula>0.1</formula>
      <formula>1</formula>
    </cfRule>
    <cfRule type="cellIs" dxfId="994" priority="1160" stopIfTrue="1" operator="between">
      <formula>-1</formula>
      <formula>-0.1</formula>
    </cfRule>
  </conditionalFormatting>
  <conditionalFormatting sqref="O76">
    <cfRule type="cellIs" dxfId="993" priority="1155" stopIfTrue="1" operator="lessThan">
      <formula>-0.1</formula>
    </cfRule>
    <cfRule type="cellIs" dxfId="992" priority="1156" stopIfTrue="1" operator="greaterThan">
      <formula>0.1</formula>
    </cfRule>
    <cfRule type="cellIs" dxfId="991" priority="1157" stopIfTrue="1" operator="lessThan">
      <formula>-0.1</formula>
    </cfRule>
    <cfRule type="cellIs" dxfId="990" priority="1158" stopIfTrue="1" operator="greaterThan">
      <formula>0.1</formula>
    </cfRule>
  </conditionalFormatting>
  <conditionalFormatting sqref="J76">
    <cfRule type="cellIs" dxfId="989" priority="1154" stopIfTrue="1" operator="lessThan">
      <formula>-0.1</formula>
    </cfRule>
  </conditionalFormatting>
  <conditionalFormatting sqref="J76">
    <cfRule type="cellIs" dxfId="988" priority="1153" stopIfTrue="1" operator="greaterThan">
      <formula xml:space="preserve"> 0.1</formula>
    </cfRule>
  </conditionalFormatting>
  <conditionalFormatting sqref="E2:F2">
    <cfRule type="cellIs" dxfId="987" priority="1151" stopIfTrue="1" operator="lessThan">
      <formula>-0.2</formula>
    </cfRule>
    <cfRule type="cellIs" dxfId="986" priority="1152" stopIfTrue="1" operator="greaterThan">
      <formula>0.2</formula>
    </cfRule>
  </conditionalFormatting>
  <conditionalFormatting sqref="J2 Q2 L2:O2">
    <cfRule type="cellIs" dxfId="985" priority="1149" stopIfTrue="1" operator="lessThan">
      <formula>-0.2</formula>
    </cfRule>
    <cfRule type="cellIs" dxfId="984" priority="1150" stopIfTrue="1" operator="greaterThan">
      <formula>0.2</formula>
    </cfRule>
  </conditionalFormatting>
  <conditionalFormatting sqref="U18">
    <cfRule type="cellIs" dxfId="983" priority="1147" stopIfTrue="1" operator="between">
      <formula>0.2</formula>
      <formula>1</formula>
    </cfRule>
    <cfRule type="cellIs" dxfId="982" priority="1148" stopIfTrue="1" operator="between">
      <formula>-1</formula>
      <formula>-0.2</formula>
    </cfRule>
  </conditionalFormatting>
  <conditionalFormatting sqref="S18">
    <cfRule type="cellIs" dxfId="981" priority="1145" stopIfTrue="1" operator="between">
      <formula>0.2</formula>
      <formula>1</formula>
    </cfRule>
    <cfRule type="cellIs" dxfId="980" priority="1146" stopIfTrue="1" operator="between">
      <formula>-1</formula>
      <formula>-0.2</formula>
    </cfRule>
  </conditionalFormatting>
  <conditionalFormatting sqref="S18">
    <cfRule type="cellIs" dxfId="979" priority="1143" stopIfTrue="1" operator="between">
      <formula>0.2</formula>
      <formula>1</formula>
    </cfRule>
    <cfRule type="cellIs" dxfId="978" priority="1144" stopIfTrue="1" operator="between">
      <formula>-1</formula>
      <formula>-0.2</formula>
    </cfRule>
  </conditionalFormatting>
  <conditionalFormatting sqref="F18">
    <cfRule type="cellIs" dxfId="977" priority="1141" stopIfTrue="1" operator="lessThan">
      <formula>-0.2</formula>
    </cfRule>
    <cfRule type="cellIs" dxfId="976" priority="1142" stopIfTrue="1" operator="greaterThan">
      <formula>0.2</formula>
    </cfRule>
  </conditionalFormatting>
  <conditionalFormatting sqref="F18">
    <cfRule type="cellIs" dxfId="975" priority="1139" stopIfTrue="1" operator="between">
      <formula>0.2</formula>
      <formula>1</formula>
    </cfRule>
    <cfRule type="cellIs" dxfId="974" priority="1140" stopIfTrue="1" operator="between">
      <formula>-0.2</formula>
      <formula>-1</formula>
    </cfRule>
  </conditionalFormatting>
  <conditionalFormatting sqref="F18">
    <cfRule type="cellIs" dxfId="973" priority="1137" stopIfTrue="1" operator="lessThan">
      <formula>-0.2</formula>
    </cfRule>
    <cfRule type="cellIs" dxfId="972" priority="1138" stopIfTrue="1" operator="greaterThan">
      <formula>0.2</formula>
    </cfRule>
  </conditionalFormatting>
  <conditionalFormatting sqref="E18:F18">
    <cfRule type="cellIs" dxfId="971" priority="1136" stopIfTrue="1" operator="lessThan">
      <formula>-0.1</formula>
    </cfRule>
  </conditionalFormatting>
  <conditionalFormatting sqref="E18:F18">
    <cfRule type="cellIs" dxfId="970" priority="1135" stopIfTrue="1" operator="greaterThan">
      <formula xml:space="preserve"> 0.1</formula>
    </cfRule>
  </conditionalFormatting>
  <conditionalFormatting sqref="O18">
    <cfRule type="cellIs" dxfId="969" priority="1132" stopIfTrue="1" operator="lessThan">
      <formula>0</formula>
    </cfRule>
  </conditionalFormatting>
  <conditionalFormatting sqref="O18">
    <cfRule type="cellIs" dxfId="968" priority="1133" stopIfTrue="1" operator="between">
      <formula>0.1</formula>
      <formula>1</formula>
    </cfRule>
    <cfRule type="cellIs" dxfId="967" priority="1134" stopIfTrue="1" operator="between">
      <formula>-1</formula>
      <formula>-0.1</formula>
    </cfRule>
  </conditionalFormatting>
  <conditionalFormatting sqref="O18">
    <cfRule type="cellIs" dxfId="966" priority="1128" stopIfTrue="1" operator="lessThan">
      <formula>-0.1</formula>
    </cfRule>
    <cfRule type="cellIs" dxfId="965" priority="1129" stopIfTrue="1" operator="greaterThan">
      <formula>0.1</formula>
    </cfRule>
    <cfRule type="cellIs" dxfId="964" priority="1130" stopIfTrue="1" operator="lessThan">
      <formula>-0.1</formula>
    </cfRule>
    <cfRule type="cellIs" dxfId="963" priority="1131" stopIfTrue="1" operator="greaterThan">
      <formula>0.1</formula>
    </cfRule>
  </conditionalFormatting>
  <conditionalFormatting sqref="O18">
    <cfRule type="cellIs" dxfId="962" priority="1126" stopIfTrue="1" operator="between">
      <formula>0.1</formula>
      <formula>1</formula>
    </cfRule>
    <cfRule type="cellIs" dxfId="961" priority="1127" stopIfTrue="1" operator="between">
      <formula>-1</formula>
      <formula>-0.1</formula>
    </cfRule>
  </conditionalFormatting>
  <conditionalFormatting sqref="O18">
    <cfRule type="cellIs" dxfId="960" priority="1122" stopIfTrue="1" operator="lessThan">
      <formula>-0.1</formula>
    </cfRule>
    <cfRule type="cellIs" dxfId="959" priority="1123" stopIfTrue="1" operator="greaterThan">
      <formula>0.1</formula>
    </cfRule>
    <cfRule type="cellIs" dxfId="958" priority="1124" stopIfTrue="1" operator="lessThan">
      <formula>-0.1</formula>
    </cfRule>
    <cfRule type="cellIs" dxfId="957" priority="1125" stopIfTrue="1" operator="greaterThan">
      <formula>0.1</formula>
    </cfRule>
  </conditionalFormatting>
  <conditionalFormatting sqref="J18">
    <cfRule type="cellIs" dxfId="956" priority="1121" stopIfTrue="1" operator="lessThan">
      <formula>-0.1</formula>
    </cfRule>
  </conditionalFormatting>
  <conditionalFormatting sqref="J18">
    <cfRule type="cellIs" dxfId="955" priority="1120" stopIfTrue="1" operator="greaterThan">
      <formula xml:space="preserve"> 0.1</formula>
    </cfRule>
  </conditionalFormatting>
  <conditionalFormatting sqref="U72">
    <cfRule type="cellIs" dxfId="954" priority="1118" stopIfTrue="1" operator="between">
      <formula>0.2</formula>
      <formula>1</formula>
    </cfRule>
    <cfRule type="cellIs" dxfId="953" priority="1119" stopIfTrue="1" operator="between">
      <formula>-1</formula>
      <formula>-0.2</formula>
    </cfRule>
  </conditionalFormatting>
  <conditionalFormatting sqref="S72">
    <cfRule type="cellIs" dxfId="952" priority="1116" stopIfTrue="1" operator="between">
      <formula>0.2</formula>
      <formula>1</formula>
    </cfRule>
    <cfRule type="cellIs" dxfId="951" priority="1117" stopIfTrue="1" operator="between">
      <formula>-1</formula>
      <formula>-0.2</formula>
    </cfRule>
  </conditionalFormatting>
  <conditionalFormatting sqref="S72">
    <cfRule type="cellIs" dxfId="950" priority="1114" stopIfTrue="1" operator="between">
      <formula>0.2</formula>
      <formula>1</formula>
    </cfRule>
    <cfRule type="cellIs" dxfId="949" priority="1115" stopIfTrue="1" operator="between">
      <formula>-1</formula>
      <formula>-0.2</formula>
    </cfRule>
  </conditionalFormatting>
  <conditionalFormatting sqref="F72">
    <cfRule type="cellIs" dxfId="948" priority="1112" stopIfTrue="1" operator="lessThan">
      <formula>-0.2</formula>
    </cfRule>
    <cfRule type="cellIs" dxfId="947" priority="1113" stopIfTrue="1" operator="greaterThan">
      <formula>0.2</formula>
    </cfRule>
  </conditionalFormatting>
  <conditionalFormatting sqref="F72">
    <cfRule type="cellIs" dxfId="946" priority="1110" stopIfTrue="1" operator="between">
      <formula>0.2</formula>
      <formula>1</formula>
    </cfRule>
    <cfRule type="cellIs" dxfId="945" priority="1111" stopIfTrue="1" operator="between">
      <formula>-0.2</formula>
      <formula>-1</formula>
    </cfRule>
  </conditionalFormatting>
  <conditionalFormatting sqref="F72">
    <cfRule type="cellIs" dxfId="944" priority="1108" stopIfTrue="1" operator="lessThan">
      <formula>-0.2</formula>
    </cfRule>
    <cfRule type="cellIs" dxfId="943" priority="1109" stopIfTrue="1" operator="greaterThan">
      <formula>0.2</formula>
    </cfRule>
  </conditionalFormatting>
  <conditionalFormatting sqref="E72:F72">
    <cfRule type="cellIs" dxfId="942" priority="1107" stopIfTrue="1" operator="lessThan">
      <formula>-0.1</formula>
    </cfRule>
  </conditionalFormatting>
  <conditionalFormatting sqref="E72:F72">
    <cfRule type="cellIs" dxfId="941" priority="1106" stopIfTrue="1" operator="greaterThan">
      <formula xml:space="preserve"> 0.1</formula>
    </cfRule>
  </conditionalFormatting>
  <conditionalFormatting sqref="O72">
    <cfRule type="cellIs" dxfId="940" priority="1103" stopIfTrue="1" operator="lessThan">
      <formula>0</formula>
    </cfRule>
  </conditionalFormatting>
  <conditionalFormatting sqref="O72">
    <cfRule type="cellIs" dxfId="939" priority="1104" stopIfTrue="1" operator="between">
      <formula>0.1</formula>
      <formula>1</formula>
    </cfRule>
    <cfRule type="cellIs" dxfId="938" priority="1105" stopIfTrue="1" operator="between">
      <formula>-1</formula>
      <formula>-0.1</formula>
    </cfRule>
  </conditionalFormatting>
  <conditionalFormatting sqref="O72">
    <cfRule type="cellIs" dxfId="937" priority="1099" stopIfTrue="1" operator="lessThan">
      <formula>-0.1</formula>
    </cfRule>
    <cfRule type="cellIs" dxfId="936" priority="1100" stopIfTrue="1" operator="greaterThan">
      <formula>0.1</formula>
    </cfRule>
    <cfRule type="cellIs" dxfId="935" priority="1101" stopIfTrue="1" operator="lessThan">
      <formula>-0.1</formula>
    </cfRule>
    <cfRule type="cellIs" dxfId="934" priority="1102" stopIfTrue="1" operator="greaterThan">
      <formula>0.1</formula>
    </cfRule>
  </conditionalFormatting>
  <conditionalFormatting sqref="O72">
    <cfRule type="cellIs" dxfId="933" priority="1097" stopIfTrue="1" operator="between">
      <formula>0.1</formula>
      <formula>1</formula>
    </cfRule>
    <cfRule type="cellIs" dxfId="932" priority="1098" stopIfTrue="1" operator="between">
      <formula>-1</formula>
      <formula>-0.1</formula>
    </cfRule>
  </conditionalFormatting>
  <conditionalFormatting sqref="O72">
    <cfRule type="cellIs" dxfId="931" priority="1093" stopIfTrue="1" operator="lessThan">
      <formula>-0.1</formula>
    </cfRule>
    <cfRule type="cellIs" dxfId="930" priority="1094" stopIfTrue="1" operator="greaterThan">
      <formula>0.1</formula>
    </cfRule>
    <cfRule type="cellIs" dxfId="929" priority="1095" stopIfTrue="1" operator="lessThan">
      <formula>-0.1</formula>
    </cfRule>
    <cfRule type="cellIs" dxfId="928" priority="1096" stopIfTrue="1" operator="greaterThan">
      <formula>0.1</formula>
    </cfRule>
  </conditionalFormatting>
  <conditionalFormatting sqref="J72">
    <cfRule type="cellIs" dxfId="927" priority="1092" stopIfTrue="1" operator="lessThan">
      <formula>-0.1</formula>
    </cfRule>
  </conditionalFormatting>
  <conditionalFormatting sqref="J72">
    <cfRule type="cellIs" dxfId="926" priority="1091" stopIfTrue="1" operator="greaterThan">
      <formula xml:space="preserve"> 0.1</formula>
    </cfRule>
  </conditionalFormatting>
  <conditionalFormatting sqref="U74">
    <cfRule type="cellIs" dxfId="925" priority="1089" stopIfTrue="1" operator="between">
      <formula>0.2</formula>
      <formula>1</formula>
    </cfRule>
    <cfRule type="cellIs" dxfId="924" priority="1090" stopIfTrue="1" operator="between">
      <formula>-1</formula>
      <formula>-0.2</formula>
    </cfRule>
  </conditionalFormatting>
  <conditionalFormatting sqref="S74">
    <cfRule type="cellIs" dxfId="923" priority="1087" stopIfTrue="1" operator="between">
      <formula>0.2</formula>
      <formula>1</formula>
    </cfRule>
    <cfRule type="cellIs" dxfId="922" priority="1088" stopIfTrue="1" operator="between">
      <formula>-1</formula>
      <formula>-0.2</formula>
    </cfRule>
  </conditionalFormatting>
  <conditionalFormatting sqref="S74">
    <cfRule type="cellIs" dxfId="921" priority="1085" stopIfTrue="1" operator="between">
      <formula>0.2</formula>
      <formula>1</formula>
    </cfRule>
    <cfRule type="cellIs" dxfId="920" priority="1086" stopIfTrue="1" operator="between">
      <formula>-1</formula>
      <formula>-0.2</formula>
    </cfRule>
  </conditionalFormatting>
  <conditionalFormatting sqref="F74">
    <cfRule type="cellIs" dxfId="919" priority="1083" stopIfTrue="1" operator="lessThan">
      <formula>-0.2</formula>
    </cfRule>
    <cfRule type="cellIs" dxfId="918" priority="1084" stopIfTrue="1" operator="greaterThan">
      <formula>0.2</formula>
    </cfRule>
  </conditionalFormatting>
  <conditionalFormatting sqref="F74">
    <cfRule type="cellIs" dxfId="917" priority="1081" stopIfTrue="1" operator="between">
      <formula>0.2</formula>
      <formula>1</formula>
    </cfRule>
    <cfRule type="cellIs" dxfId="916" priority="1082" stopIfTrue="1" operator="between">
      <formula>-0.2</formula>
      <formula>-1</formula>
    </cfRule>
  </conditionalFormatting>
  <conditionalFormatting sqref="F74">
    <cfRule type="cellIs" dxfId="915" priority="1079" stopIfTrue="1" operator="lessThan">
      <formula>-0.2</formula>
    </cfRule>
    <cfRule type="cellIs" dxfId="914" priority="1080" stopIfTrue="1" operator="greaterThan">
      <formula>0.2</formula>
    </cfRule>
  </conditionalFormatting>
  <conditionalFormatting sqref="E74:F74">
    <cfRule type="cellIs" dxfId="913" priority="1078" stopIfTrue="1" operator="lessThan">
      <formula>-0.1</formula>
    </cfRule>
  </conditionalFormatting>
  <conditionalFormatting sqref="E74:F74">
    <cfRule type="cellIs" dxfId="912" priority="1077" stopIfTrue="1" operator="greaterThan">
      <formula xml:space="preserve"> 0.1</formula>
    </cfRule>
  </conditionalFormatting>
  <conditionalFormatting sqref="O74">
    <cfRule type="cellIs" dxfId="911" priority="1074" stopIfTrue="1" operator="lessThan">
      <formula>0</formula>
    </cfRule>
  </conditionalFormatting>
  <conditionalFormatting sqref="O74">
    <cfRule type="cellIs" dxfId="910" priority="1075" stopIfTrue="1" operator="between">
      <formula>0.1</formula>
      <formula>1</formula>
    </cfRule>
    <cfRule type="cellIs" dxfId="909" priority="1076" stopIfTrue="1" operator="between">
      <formula>-1</formula>
      <formula>-0.1</formula>
    </cfRule>
  </conditionalFormatting>
  <conditionalFormatting sqref="O74">
    <cfRule type="cellIs" dxfId="908" priority="1070" stopIfTrue="1" operator="lessThan">
      <formula>-0.1</formula>
    </cfRule>
    <cfRule type="cellIs" dxfId="907" priority="1071" stopIfTrue="1" operator="greaterThan">
      <formula>0.1</formula>
    </cfRule>
    <cfRule type="cellIs" dxfId="906" priority="1072" stopIfTrue="1" operator="lessThan">
      <formula>-0.1</formula>
    </cfRule>
    <cfRule type="cellIs" dxfId="905" priority="1073" stopIfTrue="1" operator="greaterThan">
      <formula>0.1</formula>
    </cfRule>
  </conditionalFormatting>
  <conditionalFormatting sqref="O74">
    <cfRule type="cellIs" dxfId="904" priority="1068" stopIfTrue="1" operator="between">
      <formula>0.1</formula>
      <formula>1</formula>
    </cfRule>
    <cfRule type="cellIs" dxfId="903" priority="1069" stopIfTrue="1" operator="between">
      <formula>-1</formula>
      <formula>-0.1</formula>
    </cfRule>
  </conditionalFormatting>
  <conditionalFormatting sqref="O74">
    <cfRule type="cellIs" dxfId="902" priority="1064" stopIfTrue="1" operator="lessThan">
      <formula>-0.1</formula>
    </cfRule>
    <cfRule type="cellIs" dxfId="901" priority="1065" stopIfTrue="1" operator="greaterThan">
      <formula>0.1</formula>
    </cfRule>
    <cfRule type="cellIs" dxfId="900" priority="1066" stopIfTrue="1" operator="lessThan">
      <formula>-0.1</formula>
    </cfRule>
    <cfRule type="cellIs" dxfId="899" priority="1067" stopIfTrue="1" operator="greaterThan">
      <formula>0.1</formula>
    </cfRule>
  </conditionalFormatting>
  <conditionalFormatting sqref="J74">
    <cfRule type="cellIs" dxfId="898" priority="1063" stopIfTrue="1" operator="lessThan">
      <formula>-0.1</formula>
    </cfRule>
  </conditionalFormatting>
  <conditionalFormatting sqref="J74">
    <cfRule type="cellIs" dxfId="897" priority="1062" stopIfTrue="1" operator="greaterThan">
      <formula xml:space="preserve"> 0.1</formula>
    </cfRule>
  </conditionalFormatting>
  <conditionalFormatting sqref="E38:F38">
    <cfRule type="cellIs" dxfId="896" priority="1061" stopIfTrue="1" operator="lessThan">
      <formula>-0.1</formula>
    </cfRule>
  </conditionalFormatting>
  <conditionalFormatting sqref="E38:F38">
    <cfRule type="cellIs" dxfId="895" priority="1060" stopIfTrue="1" operator="greaterThan">
      <formula xml:space="preserve"> 0.1</formula>
    </cfRule>
  </conditionalFormatting>
  <conditionalFormatting sqref="E38:F38">
    <cfRule type="cellIs" dxfId="894" priority="1059" stopIfTrue="1" operator="lessThan">
      <formula>-0.1</formula>
    </cfRule>
  </conditionalFormatting>
  <conditionalFormatting sqref="E38:F38">
    <cfRule type="cellIs" dxfId="893" priority="1058" stopIfTrue="1" operator="greaterThan">
      <formula xml:space="preserve"> 0.1</formula>
    </cfRule>
  </conditionalFormatting>
  <conditionalFormatting sqref="J38">
    <cfRule type="cellIs" dxfId="892" priority="1057" stopIfTrue="1" operator="lessThan">
      <formula>-0.1</formula>
    </cfRule>
  </conditionalFormatting>
  <conditionalFormatting sqref="J38">
    <cfRule type="cellIs" dxfId="891" priority="1056" stopIfTrue="1" operator="greaterThan">
      <formula xml:space="preserve"> 0.1</formula>
    </cfRule>
  </conditionalFormatting>
  <conditionalFormatting sqref="J38">
    <cfRule type="cellIs" dxfId="890" priority="1055" stopIfTrue="1" operator="lessThan">
      <formula>-0.1</formula>
    </cfRule>
  </conditionalFormatting>
  <conditionalFormatting sqref="J38">
    <cfRule type="cellIs" dxfId="889" priority="1054" stopIfTrue="1" operator="greaterThan">
      <formula xml:space="preserve"> 0.1</formula>
    </cfRule>
  </conditionalFormatting>
  <conditionalFormatting sqref="O38">
    <cfRule type="cellIs" dxfId="888" priority="1053" stopIfTrue="1" operator="lessThan">
      <formula>-0.1</formula>
    </cfRule>
  </conditionalFormatting>
  <conditionalFormatting sqref="O38">
    <cfRule type="cellIs" dxfId="887" priority="1052" stopIfTrue="1" operator="greaterThan">
      <formula xml:space="preserve"> 0.1</formula>
    </cfRule>
  </conditionalFormatting>
  <conditionalFormatting sqref="O38">
    <cfRule type="cellIs" dxfId="886" priority="1051" stopIfTrue="1" operator="lessThan">
      <formula>-0.1</formula>
    </cfRule>
  </conditionalFormatting>
  <conditionalFormatting sqref="O38">
    <cfRule type="cellIs" dxfId="885" priority="1050" stopIfTrue="1" operator="greaterThan">
      <formula xml:space="preserve"> 0.1</formula>
    </cfRule>
  </conditionalFormatting>
  <conditionalFormatting sqref="F38">
    <cfRule type="cellIs" dxfId="884" priority="1049" stopIfTrue="1" operator="lessThan">
      <formula>-0.1</formula>
    </cfRule>
  </conditionalFormatting>
  <conditionalFormatting sqref="F38">
    <cfRule type="cellIs" dxfId="883" priority="1048" stopIfTrue="1" operator="greaterThan">
      <formula xml:space="preserve"> 0.1</formula>
    </cfRule>
  </conditionalFormatting>
  <conditionalFormatting sqref="F38">
    <cfRule type="cellIs" dxfId="882" priority="1047" stopIfTrue="1" operator="lessThan">
      <formula>-0.1</formula>
    </cfRule>
  </conditionalFormatting>
  <conditionalFormatting sqref="F38">
    <cfRule type="cellIs" dxfId="881" priority="1046" stopIfTrue="1" operator="greaterThan">
      <formula xml:space="preserve"> 0.1</formula>
    </cfRule>
  </conditionalFormatting>
  <conditionalFormatting sqref="R20">
    <cfRule type="cellIs" dxfId="880" priority="1044" stopIfTrue="1" operator="lessThan">
      <formula>-0.2</formula>
    </cfRule>
    <cfRule type="cellIs" dxfId="879" priority="1045" stopIfTrue="1" operator="greaterThan">
      <formula>0.2</formula>
    </cfRule>
  </conditionalFormatting>
  <conditionalFormatting sqref="R2">
    <cfRule type="cellIs" dxfId="878" priority="1042" stopIfTrue="1" operator="lessThan">
      <formula>-0.2</formula>
    </cfRule>
    <cfRule type="cellIs" dxfId="877" priority="1043" stopIfTrue="1" operator="greaterThan">
      <formula>0.2</formula>
    </cfRule>
  </conditionalFormatting>
  <conditionalFormatting sqref="S13">
    <cfRule type="cellIs" dxfId="876" priority="1037" stopIfTrue="1" operator="between">
      <formula>0.2</formula>
      <formula>1</formula>
    </cfRule>
    <cfRule type="cellIs" dxfId="875" priority="1038" stopIfTrue="1" operator="between">
      <formula>-1</formula>
      <formula>-0.2</formula>
    </cfRule>
  </conditionalFormatting>
  <conditionalFormatting sqref="F13">
    <cfRule type="cellIs" dxfId="874" priority="1035" stopIfTrue="1" operator="lessThan">
      <formula>-0.2</formula>
    </cfRule>
    <cfRule type="cellIs" dxfId="873" priority="1036" stopIfTrue="1" operator="greaterThan">
      <formula>0.2</formula>
    </cfRule>
  </conditionalFormatting>
  <conditionalFormatting sqref="F13">
    <cfRule type="cellIs" dxfId="872" priority="1033" stopIfTrue="1" operator="between">
      <formula>0.2</formula>
      <formula>1</formula>
    </cfRule>
    <cfRule type="cellIs" dxfId="871" priority="1034" stopIfTrue="1" operator="between">
      <formula>-0.2</formula>
      <formula>-1</formula>
    </cfRule>
  </conditionalFormatting>
  <conditionalFormatting sqref="E13:F13">
    <cfRule type="cellIs" dxfId="870" priority="1032" stopIfTrue="1" operator="lessThan">
      <formula>-0.1</formula>
    </cfRule>
  </conditionalFormatting>
  <conditionalFormatting sqref="E13:F13">
    <cfRule type="cellIs" dxfId="869" priority="1031" stopIfTrue="1" operator="greaterThan">
      <formula xml:space="preserve"> 0.1</formula>
    </cfRule>
  </conditionalFormatting>
  <conditionalFormatting sqref="F13">
    <cfRule type="cellIs" dxfId="868" priority="1029" stopIfTrue="1" operator="lessThan">
      <formula>-0.2</formula>
    </cfRule>
    <cfRule type="cellIs" dxfId="867" priority="1030" stopIfTrue="1" operator="greaterThan">
      <formula>0.2</formula>
    </cfRule>
  </conditionalFormatting>
  <conditionalFormatting sqref="E13:F13">
    <cfRule type="cellIs" dxfId="866" priority="1028" stopIfTrue="1" operator="lessThan">
      <formula>-0.1</formula>
    </cfRule>
  </conditionalFormatting>
  <conditionalFormatting sqref="E13:F13">
    <cfRule type="cellIs" dxfId="865" priority="1027" stopIfTrue="1" operator="greaterThan">
      <formula xml:space="preserve"> 0.1</formula>
    </cfRule>
  </conditionalFormatting>
  <conditionalFormatting sqref="O13">
    <cfRule type="cellIs" dxfId="864" priority="1024" stopIfTrue="1" operator="lessThan">
      <formula>0</formula>
    </cfRule>
  </conditionalFormatting>
  <conditionalFormatting sqref="O13">
    <cfRule type="cellIs" dxfId="863" priority="1025" stopIfTrue="1" operator="between">
      <formula>0.1</formula>
      <formula>1</formula>
    </cfRule>
    <cfRule type="cellIs" dxfId="862" priority="1026" stopIfTrue="1" operator="between">
      <formula>-1</formula>
      <formula>-0.1</formula>
    </cfRule>
  </conditionalFormatting>
  <conditionalFormatting sqref="O13">
    <cfRule type="cellIs" dxfId="861" priority="1020" stopIfTrue="1" operator="lessThan">
      <formula>-0.1</formula>
    </cfRule>
    <cfRule type="cellIs" dxfId="860" priority="1021" stopIfTrue="1" operator="greaterThan">
      <formula>0.1</formula>
    </cfRule>
    <cfRule type="cellIs" dxfId="859" priority="1022" stopIfTrue="1" operator="lessThan">
      <formula>-0.1</formula>
    </cfRule>
    <cfRule type="cellIs" dxfId="858" priority="1023" stopIfTrue="1" operator="greaterThan">
      <formula>0.1</formula>
    </cfRule>
  </conditionalFormatting>
  <conditionalFormatting sqref="O13">
    <cfRule type="cellIs" dxfId="857" priority="1018" stopIfTrue="1" operator="between">
      <formula>0.1</formula>
      <formula>1</formula>
    </cfRule>
    <cfRule type="cellIs" dxfId="856" priority="1019" stopIfTrue="1" operator="between">
      <formula>-1</formula>
      <formula>-0.1</formula>
    </cfRule>
  </conditionalFormatting>
  <conditionalFormatting sqref="O13">
    <cfRule type="cellIs" dxfId="855" priority="1014" stopIfTrue="1" operator="lessThan">
      <formula>-0.1</formula>
    </cfRule>
    <cfRule type="cellIs" dxfId="854" priority="1015" stopIfTrue="1" operator="greaterThan">
      <formula>0.1</formula>
    </cfRule>
    <cfRule type="cellIs" dxfId="853" priority="1016" stopIfTrue="1" operator="lessThan">
      <formula>-0.1</formula>
    </cfRule>
    <cfRule type="cellIs" dxfId="852" priority="1017" stopIfTrue="1" operator="greaterThan">
      <formula>0.1</formula>
    </cfRule>
  </conditionalFormatting>
  <conditionalFormatting sqref="J13">
    <cfRule type="cellIs" dxfId="851" priority="1013" stopIfTrue="1" operator="lessThan">
      <formula>-0.1</formula>
    </cfRule>
  </conditionalFormatting>
  <conditionalFormatting sqref="J13">
    <cfRule type="cellIs" dxfId="850" priority="1012" stopIfTrue="1" operator="greaterThan">
      <formula xml:space="preserve"> 0.1</formula>
    </cfRule>
  </conditionalFormatting>
  <conditionalFormatting sqref="J13">
    <cfRule type="cellIs" dxfId="849" priority="1011" stopIfTrue="1" operator="lessThan">
      <formula>-0.1</formula>
    </cfRule>
  </conditionalFormatting>
  <conditionalFormatting sqref="J13">
    <cfRule type="cellIs" dxfId="848" priority="1010" stopIfTrue="1" operator="greaterThan">
      <formula xml:space="preserve"> 0.1</formula>
    </cfRule>
  </conditionalFormatting>
  <conditionalFormatting sqref="S5">
    <cfRule type="cellIs" dxfId="847" priority="1008" stopIfTrue="1" operator="between">
      <formula>0.2</formula>
      <formula>1</formula>
    </cfRule>
    <cfRule type="cellIs" dxfId="846" priority="1009" stopIfTrue="1" operator="between">
      <formula>-1</formula>
      <formula>-0.2</formula>
    </cfRule>
  </conditionalFormatting>
  <conditionalFormatting sqref="F5">
    <cfRule type="cellIs" dxfId="845" priority="1006" stopIfTrue="1" operator="lessThan">
      <formula>-0.2</formula>
    </cfRule>
    <cfRule type="cellIs" dxfId="844" priority="1007" stopIfTrue="1" operator="greaterThan">
      <formula>0.2</formula>
    </cfRule>
  </conditionalFormatting>
  <conditionalFormatting sqref="F5">
    <cfRule type="cellIs" dxfId="843" priority="1004" stopIfTrue="1" operator="between">
      <formula>0.2</formula>
      <formula>1</formula>
    </cfRule>
    <cfRule type="cellIs" dxfId="842" priority="1005" stopIfTrue="1" operator="between">
      <formula>-0.2</formula>
      <formula>-1</formula>
    </cfRule>
  </conditionalFormatting>
  <conditionalFormatting sqref="E5:F5">
    <cfRule type="cellIs" dxfId="841" priority="1003" stopIfTrue="1" operator="lessThan">
      <formula>-0.1</formula>
    </cfRule>
  </conditionalFormatting>
  <conditionalFormatting sqref="E5:F5">
    <cfRule type="cellIs" dxfId="840" priority="1002" stopIfTrue="1" operator="greaterThan">
      <formula xml:space="preserve"> 0.1</formula>
    </cfRule>
  </conditionalFormatting>
  <conditionalFormatting sqref="F5">
    <cfRule type="cellIs" dxfId="839" priority="1000" stopIfTrue="1" operator="lessThan">
      <formula>-0.2</formula>
    </cfRule>
    <cfRule type="cellIs" dxfId="838" priority="1001" stopIfTrue="1" operator="greaterThan">
      <formula>0.2</formula>
    </cfRule>
  </conditionalFormatting>
  <conditionalFormatting sqref="E5:F5">
    <cfRule type="cellIs" dxfId="837" priority="999" stopIfTrue="1" operator="lessThan">
      <formula>-0.1</formula>
    </cfRule>
  </conditionalFormatting>
  <conditionalFormatting sqref="E5:F5">
    <cfRule type="cellIs" dxfId="836" priority="998" stopIfTrue="1" operator="greaterThan">
      <formula xml:space="preserve"> 0.1</formula>
    </cfRule>
  </conditionalFormatting>
  <conditionalFormatting sqref="O5">
    <cfRule type="cellIs" dxfId="835" priority="995" stopIfTrue="1" operator="lessThan">
      <formula>0</formula>
    </cfRule>
  </conditionalFormatting>
  <conditionalFormatting sqref="O5">
    <cfRule type="cellIs" dxfId="834" priority="996" stopIfTrue="1" operator="between">
      <formula>0.1</formula>
      <formula>1</formula>
    </cfRule>
    <cfRule type="cellIs" dxfId="833" priority="997" stopIfTrue="1" operator="between">
      <formula>-1</formula>
      <formula>-0.1</formula>
    </cfRule>
  </conditionalFormatting>
  <conditionalFormatting sqref="O5">
    <cfRule type="cellIs" dxfId="832" priority="991" stopIfTrue="1" operator="lessThan">
      <formula>-0.1</formula>
    </cfRule>
    <cfRule type="cellIs" dxfId="831" priority="992" stopIfTrue="1" operator="greaterThan">
      <formula>0.1</formula>
    </cfRule>
    <cfRule type="cellIs" dxfId="830" priority="993" stopIfTrue="1" operator="lessThan">
      <formula>-0.1</formula>
    </cfRule>
    <cfRule type="cellIs" dxfId="829" priority="994" stopIfTrue="1" operator="greaterThan">
      <formula>0.1</formula>
    </cfRule>
  </conditionalFormatting>
  <conditionalFormatting sqref="O5">
    <cfRule type="cellIs" dxfId="828" priority="989" stopIfTrue="1" operator="between">
      <formula>0.1</formula>
      <formula>1</formula>
    </cfRule>
    <cfRule type="cellIs" dxfId="827" priority="990" stopIfTrue="1" operator="between">
      <formula>-1</formula>
      <formula>-0.1</formula>
    </cfRule>
  </conditionalFormatting>
  <conditionalFormatting sqref="O5">
    <cfRule type="cellIs" dxfId="826" priority="985" stopIfTrue="1" operator="lessThan">
      <formula>-0.1</formula>
    </cfRule>
    <cfRule type="cellIs" dxfId="825" priority="986" stopIfTrue="1" operator="greaterThan">
      <formula>0.1</formula>
    </cfRule>
    <cfRule type="cellIs" dxfId="824" priority="987" stopIfTrue="1" operator="lessThan">
      <formula>-0.1</formula>
    </cfRule>
    <cfRule type="cellIs" dxfId="823" priority="988" stopIfTrue="1" operator="greaterThan">
      <formula>0.1</formula>
    </cfRule>
  </conditionalFormatting>
  <conditionalFormatting sqref="J5">
    <cfRule type="cellIs" dxfId="822" priority="984" stopIfTrue="1" operator="lessThan">
      <formula>-0.1</formula>
    </cfRule>
  </conditionalFormatting>
  <conditionalFormatting sqref="J5">
    <cfRule type="cellIs" dxfId="821" priority="983" stopIfTrue="1" operator="greaterThan">
      <formula xml:space="preserve"> 0.1</formula>
    </cfRule>
  </conditionalFormatting>
  <conditionalFormatting sqref="J5">
    <cfRule type="cellIs" dxfId="820" priority="982" stopIfTrue="1" operator="lessThan">
      <formula>-0.1</formula>
    </cfRule>
  </conditionalFormatting>
  <conditionalFormatting sqref="J5">
    <cfRule type="cellIs" dxfId="819" priority="981" stopIfTrue="1" operator="greaterThan">
      <formula xml:space="preserve"> 0.1</formula>
    </cfRule>
  </conditionalFormatting>
  <conditionalFormatting sqref="S24">
    <cfRule type="cellIs" dxfId="818" priority="979" stopIfTrue="1" operator="between">
      <formula>0.2</formula>
      <formula>1</formula>
    </cfRule>
    <cfRule type="cellIs" dxfId="817" priority="980" stopIfTrue="1" operator="between">
      <formula>-1</formula>
      <formula>-0.2</formula>
    </cfRule>
  </conditionalFormatting>
  <conditionalFormatting sqref="F24">
    <cfRule type="cellIs" dxfId="816" priority="977" stopIfTrue="1" operator="lessThan">
      <formula>-0.2</formula>
    </cfRule>
    <cfRule type="cellIs" dxfId="815" priority="978" stopIfTrue="1" operator="greaterThan">
      <formula>0.2</formula>
    </cfRule>
  </conditionalFormatting>
  <conditionalFormatting sqref="F24">
    <cfRule type="cellIs" dxfId="814" priority="975" stopIfTrue="1" operator="between">
      <formula>0.2</formula>
      <formula>1</formula>
    </cfRule>
    <cfRule type="cellIs" dxfId="813" priority="976" stopIfTrue="1" operator="between">
      <formula>-0.2</formula>
      <formula>-1</formula>
    </cfRule>
  </conditionalFormatting>
  <conditionalFormatting sqref="E24:F24">
    <cfRule type="cellIs" dxfId="812" priority="974" stopIfTrue="1" operator="lessThan">
      <formula>-0.1</formula>
    </cfRule>
  </conditionalFormatting>
  <conditionalFormatting sqref="E24:F24">
    <cfRule type="cellIs" dxfId="811" priority="973" stopIfTrue="1" operator="greaterThan">
      <formula xml:space="preserve"> 0.1</formula>
    </cfRule>
  </conditionalFormatting>
  <conditionalFormatting sqref="F24">
    <cfRule type="cellIs" dxfId="810" priority="971" stopIfTrue="1" operator="lessThan">
      <formula>-0.2</formula>
    </cfRule>
    <cfRule type="cellIs" dxfId="809" priority="972" stopIfTrue="1" operator="greaterThan">
      <formula>0.2</formula>
    </cfRule>
  </conditionalFormatting>
  <conditionalFormatting sqref="E24:F24">
    <cfRule type="cellIs" dxfId="808" priority="970" stopIfTrue="1" operator="lessThan">
      <formula>-0.1</formula>
    </cfRule>
  </conditionalFormatting>
  <conditionalFormatting sqref="E24:F24">
    <cfRule type="cellIs" dxfId="807" priority="969" stopIfTrue="1" operator="greaterThan">
      <formula xml:space="preserve"> 0.1</formula>
    </cfRule>
  </conditionalFormatting>
  <conditionalFormatting sqref="O24">
    <cfRule type="cellIs" dxfId="806" priority="966" stopIfTrue="1" operator="lessThan">
      <formula>0</formula>
    </cfRule>
  </conditionalFormatting>
  <conditionalFormatting sqref="O24">
    <cfRule type="cellIs" dxfId="805" priority="967" stopIfTrue="1" operator="between">
      <formula>0.1</formula>
      <formula>1</formula>
    </cfRule>
    <cfRule type="cellIs" dxfId="804" priority="968" stopIfTrue="1" operator="between">
      <formula>-1</formula>
      <formula>-0.1</formula>
    </cfRule>
  </conditionalFormatting>
  <conditionalFormatting sqref="O24">
    <cfRule type="cellIs" dxfId="803" priority="962" stopIfTrue="1" operator="lessThan">
      <formula>-0.1</formula>
    </cfRule>
    <cfRule type="cellIs" dxfId="802" priority="963" stopIfTrue="1" operator="greaterThan">
      <formula>0.1</formula>
    </cfRule>
    <cfRule type="cellIs" dxfId="801" priority="964" stopIfTrue="1" operator="lessThan">
      <formula>-0.1</formula>
    </cfRule>
    <cfRule type="cellIs" dxfId="800" priority="965" stopIfTrue="1" operator="greaterThan">
      <formula>0.1</formula>
    </cfRule>
  </conditionalFormatting>
  <conditionalFormatting sqref="O24">
    <cfRule type="cellIs" dxfId="799" priority="960" stopIfTrue="1" operator="between">
      <formula>0.1</formula>
      <formula>1</formula>
    </cfRule>
    <cfRule type="cellIs" dxfId="798" priority="961" stopIfTrue="1" operator="between">
      <formula>-1</formula>
      <formula>-0.1</formula>
    </cfRule>
  </conditionalFormatting>
  <conditionalFormatting sqref="O24">
    <cfRule type="cellIs" dxfId="797" priority="956" stopIfTrue="1" operator="lessThan">
      <formula>-0.1</formula>
    </cfRule>
    <cfRule type="cellIs" dxfId="796" priority="957" stopIfTrue="1" operator="greaterThan">
      <formula>0.1</formula>
    </cfRule>
    <cfRule type="cellIs" dxfId="795" priority="958" stopIfTrue="1" operator="lessThan">
      <formula>-0.1</formula>
    </cfRule>
    <cfRule type="cellIs" dxfId="794" priority="959" stopIfTrue="1" operator="greaterThan">
      <formula>0.1</formula>
    </cfRule>
  </conditionalFormatting>
  <conditionalFormatting sqref="J24">
    <cfRule type="cellIs" dxfId="793" priority="955" stopIfTrue="1" operator="lessThan">
      <formula>-0.1</formula>
    </cfRule>
  </conditionalFormatting>
  <conditionalFormatting sqref="J24">
    <cfRule type="cellIs" dxfId="792" priority="954" stopIfTrue="1" operator="greaterThan">
      <formula xml:space="preserve"> 0.1</formula>
    </cfRule>
  </conditionalFormatting>
  <conditionalFormatting sqref="J24">
    <cfRule type="cellIs" dxfId="791" priority="953" stopIfTrue="1" operator="lessThan">
      <formula>-0.1</formula>
    </cfRule>
  </conditionalFormatting>
  <conditionalFormatting sqref="J24">
    <cfRule type="cellIs" dxfId="790" priority="952" stopIfTrue="1" operator="greaterThan">
      <formula xml:space="preserve"> 0.1</formula>
    </cfRule>
  </conditionalFormatting>
  <conditionalFormatting sqref="S28">
    <cfRule type="cellIs" dxfId="789" priority="950" stopIfTrue="1" operator="between">
      <formula>0.2</formula>
      <formula>1</formula>
    </cfRule>
    <cfRule type="cellIs" dxfId="788" priority="951" stopIfTrue="1" operator="between">
      <formula>-1</formula>
      <formula>-0.2</formula>
    </cfRule>
  </conditionalFormatting>
  <conditionalFormatting sqref="F28">
    <cfRule type="cellIs" dxfId="787" priority="948" stopIfTrue="1" operator="lessThan">
      <formula>-0.2</formula>
    </cfRule>
    <cfRule type="cellIs" dxfId="786" priority="949" stopIfTrue="1" operator="greaterThan">
      <formula>0.2</formula>
    </cfRule>
  </conditionalFormatting>
  <conditionalFormatting sqref="F28">
    <cfRule type="cellIs" dxfId="785" priority="946" stopIfTrue="1" operator="between">
      <formula>0.2</formula>
      <formula>1</formula>
    </cfRule>
    <cfRule type="cellIs" dxfId="784" priority="947" stopIfTrue="1" operator="between">
      <formula>-0.2</formula>
      <formula>-1</formula>
    </cfRule>
  </conditionalFormatting>
  <conditionalFormatting sqref="E28:F28">
    <cfRule type="cellIs" dxfId="783" priority="945" stopIfTrue="1" operator="lessThan">
      <formula>-0.1</formula>
    </cfRule>
  </conditionalFormatting>
  <conditionalFormatting sqref="E28:F28">
    <cfRule type="cellIs" dxfId="782" priority="944" stopIfTrue="1" operator="greaterThan">
      <formula xml:space="preserve"> 0.1</formula>
    </cfRule>
  </conditionalFormatting>
  <conditionalFormatting sqref="F28">
    <cfRule type="cellIs" dxfId="781" priority="942" stopIfTrue="1" operator="lessThan">
      <formula>-0.2</formula>
    </cfRule>
    <cfRule type="cellIs" dxfId="780" priority="943" stopIfTrue="1" operator="greaterThan">
      <formula>0.2</formula>
    </cfRule>
  </conditionalFormatting>
  <conditionalFormatting sqref="E28:F28">
    <cfRule type="cellIs" dxfId="779" priority="941" stopIfTrue="1" operator="lessThan">
      <formula>-0.1</formula>
    </cfRule>
  </conditionalFormatting>
  <conditionalFormatting sqref="E28:F28">
    <cfRule type="cellIs" dxfId="778" priority="940" stopIfTrue="1" operator="greaterThan">
      <formula xml:space="preserve"> 0.1</formula>
    </cfRule>
  </conditionalFormatting>
  <conditionalFormatting sqref="O28">
    <cfRule type="cellIs" dxfId="777" priority="937" stopIfTrue="1" operator="lessThan">
      <formula>0</formula>
    </cfRule>
  </conditionalFormatting>
  <conditionalFormatting sqref="O28">
    <cfRule type="cellIs" dxfId="776" priority="938" stopIfTrue="1" operator="between">
      <formula>0.1</formula>
      <formula>1</formula>
    </cfRule>
    <cfRule type="cellIs" dxfId="775" priority="939" stopIfTrue="1" operator="between">
      <formula>-1</formula>
      <formula>-0.1</formula>
    </cfRule>
  </conditionalFormatting>
  <conditionalFormatting sqref="O28">
    <cfRule type="cellIs" dxfId="774" priority="933" stopIfTrue="1" operator="lessThan">
      <formula>-0.1</formula>
    </cfRule>
    <cfRule type="cellIs" dxfId="773" priority="934" stopIfTrue="1" operator="greaterThan">
      <formula>0.1</formula>
    </cfRule>
    <cfRule type="cellIs" dxfId="772" priority="935" stopIfTrue="1" operator="lessThan">
      <formula>-0.1</formula>
    </cfRule>
    <cfRule type="cellIs" dxfId="771" priority="936" stopIfTrue="1" operator="greaterThan">
      <formula>0.1</formula>
    </cfRule>
  </conditionalFormatting>
  <conditionalFormatting sqref="O28">
    <cfRule type="cellIs" dxfId="770" priority="931" stopIfTrue="1" operator="between">
      <formula>0.1</formula>
      <formula>1</formula>
    </cfRule>
    <cfRule type="cellIs" dxfId="769" priority="932" stopIfTrue="1" operator="between">
      <formula>-1</formula>
      <formula>-0.1</formula>
    </cfRule>
  </conditionalFormatting>
  <conditionalFormatting sqref="O28">
    <cfRule type="cellIs" dxfId="768" priority="927" stopIfTrue="1" operator="lessThan">
      <formula>-0.1</formula>
    </cfRule>
    <cfRule type="cellIs" dxfId="767" priority="928" stopIfTrue="1" operator="greaterThan">
      <formula>0.1</formula>
    </cfRule>
    <cfRule type="cellIs" dxfId="766" priority="929" stopIfTrue="1" operator="lessThan">
      <formula>-0.1</formula>
    </cfRule>
    <cfRule type="cellIs" dxfId="765" priority="930" stopIfTrue="1" operator="greaterThan">
      <formula>0.1</formula>
    </cfRule>
  </conditionalFormatting>
  <conditionalFormatting sqref="J28">
    <cfRule type="cellIs" dxfId="764" priority="926" stopIfTrue="1" operator="lessThan">
      <formula>-0.1</formula>
    </cfRule>
  </conditionalFormatting>
  <conditionalFormatting sqref="J28">
    <cfRule type="cellIs" dxfId="763" priority="925" stopIfTrue="1" operator="greaterThan">
      <formula xml:space="preserve"> 0.1</formula>
    </cfRule>
  </conditionalFormatting>
  <conditionalFormatting sqref="J28">
    <cfRule type="cellIs" dxfId="762" priority="924" stopIfTrue="1" operator="lessThan">
      <formula>-0.1</formula>
    </cfRule>
  </conditionalFormatting>
  <conditionalFormatting sqref="J28">
    <cfRule type="cellIs" dxfId="761" priority="923" stopIfTrue="1" operator="greaterThan">
      <formula xml:space="preserve"> 0.1</formula>
    </cfRule>
  </conditionalFormatting>
  <conditionalFormatting sqref="S32">
    <cfRule type="cellIs" dxfId="760" priority="921" stopIfTrue="1" operator="between">
      <formula>0.2</formula>
      <formula>1</formula>
    </cfRule>
    <cfRule type="cellIs" dxfId="759" priority="922" stopIfTrue="1" operator="between">
      <formula>-1</formula>
      <formula>-0.2</formula>
    </cfRule>
  </conditionalFormatting>
  <conditionalFormatting sqref="F32">
    <cfRule type="cellIs" dxfId="758" priority="919" stopIfTrue="1" operator="lessThan">
      <formula>-0.2</formula>
    </cfRule>
    <cfRule type="cellIs" dxfId="757" priority="920" stopIfTrue="1" operator="greaterThan">
      <formula>0.2</formula>
    </cfRule>
  </conditionalFormatting>
  <conditionalFormatting sqref="F32">
    <cfRule type="cellIs" dxfId="756" priority="917" stopIfTrue="1" operator="between">
      <formula>0.2</formula>
      <formula>1</formula>
    </cfRule>
    <cfRule type="cellIs" dxfId="755" priority="918" stopIfTrue="1" operator="between">
      <formula>-0.2</formula>
      <formula>-1</formula>
    </cfRule>
  </conditionalFormatting>
  <conditionalFormatting sqref="E32:F32">
    <cfRule type="cellIs" dxfId="754" priority="916" stopIfTrue="1" operator="lessThan">
      <formula>-0.1</formula>
    </cfRule>
  </conditionalFormatting>
  <conditionalFormatting sqref="E32:F32">
    <cfRule type="cellIs" dxfId="753" priority="915" stopIfTrue="1" operator="greaterThan">
      <formula xml:space="preserve"> 0.1</formula>
    </cfRule>
  </conditionalFormatting>
  <conditionalFormatting sqref="F32">
    <cfRule type="cellIs" dxfId="752" priority="913" stopIfTrue="1" operator="lessThan">
      <formula>-0.2</formula>
    </cfRule>
    <cfRule type="cellIs" dxfId="751" priority="914" stopIfTrue="1" operator="greaterThan">
      <formula>0.2</formula>
    </cfRule>
  </conditionalFormatting>
  <conditionalFormatting sqref="E32:F32">
    <cfRule type="cellIs" dxfId="750" priority="912" stopIfTrue="1" operator="lessThan">
      <formula>-0.1</formula>
    </cfRule>
  </conditionalFormatting>
  <conditionalFormatting sqref="E32:F32">
    <cfRule type="cellIs" dxfId="749" priority="911" stopIfTrue="1" operator="greaterThan">
      <formula xml:space="preserve"> 0.1</formula>
    </cfRule>
  </conditionalFormatting>
  <conditionalFormatting sqref="O32">
    <cfRule type="cellIs" dxfId="748" priority="908" stopIfTrue="1" operator="lessThan">
      <formula>0</formula>
    </cfRule>
  </conditionalFormatting>
  <conditionalFormatting sqref="O32">
    <cfRule type="cellIs" dxfId="747" priority="909" stopIfTrue="1" operator="between">
      <formula>0.1</formula>
      <formula>1</formula>
    </cfRule>
    <cfRule type="cellIs" dxfId="746" priority="910" stopIfTrue="1" operator="between">
      <formula>-1</formula>
      <formula>-0.1</formula>
    </cfRule>
  </conditionalFormatting>
  <conditionalFormatting sqref="O32">
    <cfRule type="cellIs" dxfId="745" priority="904" stopIfTrue="1" operator="lessThan">
      <formula>-0.1</formula>
    </cfRule>
    <cfRule type="cellIs" dxfId="744" priority="905" stopIfTrue="1" operator="greaterThan">
      <formula>0.1</formula>
    </cfRule>
    <cfRule type="cellIs" dxfId="743" priority="906" stopIfTrue="1" operator="lessThan">
      <formula>-0.1</formula>
    </cfRule>
    <cfRule type="cellIs" dxfId="742" priority="907" stopIfTrue="1" operator="greaterThan">
      <formula>0.1</formula>
    </cfRule>
  </conditionalFormatting>
  <conditionalFormatting sqref="O32">
    <cfRule type="cellIs" dxfId="741" priority="902" stopIfTrue="1" operator="between">
      <formula>0.1</formula>
      <formula>1</formula>
    </cfRule>
    <cfRule type="cellIs" dxfId="740" priority="903" stopIfTrue="1" operator="between">
      <formula>-1</formula>
      <formula>-0.1</formula>
    </cfRule>
  </conditionalFormatting>
  <conditionalFormatting sqref="O32">
    <cfRule type="cellIs" dxfId="739" priority="898" stopIfTrue="1" operator="lessThan">
      <formula>-0.1</formula>
    </cfRule>
    <cfRule type="cellIs" dxfId="738" priority="899" stopIfTrue="1" operator="greaterThan">
      <formula>0.1</formula>
    </cfRule>
    <cfRule type="cellIs" dxfId="737" priority="900" stopIfTrue="1" operator="lessThan">
      <formula>-0.1</formula>
    </cfRule>
    <cfRule type="cellIs" dxfId="736" priority="901" stopIfTrue="1" operator="greaterThan">
      <formula>0.1</formula>
    </cfRule>
  </conditionalFormatting>
  <conditionalFormatting sqref="J32">
    <cfRule type="cellIs" dxfId="735" priority="897" stopIfTrue="1" operator="lessThan">
      <formula>-0.1</formula>
    </cfRule>
  </conditionalFormatting>
  <conditionalFormatting sqref="J32">
    <cfRule type="cellIs" dxfId="734" priority="896" stopIfTrue="1" operator="greaterThan">
      <formula xml:space="preserve"> 0.1</formula>
    </cfRule>
  </conditionalFormatting>
  <conditionalFormatting sqref="J32">
    <cfRule type="cellIs" dxfId="733" priority="895" stopIfTrue="1" operator="lessThan">
      <formula>-0.1</formula>
    </cfRule>
  </conditionalFormatting>
  <conditionalFormatting sqref="J32">
    <cfRule type="cellIs" dxfId="732" priority="894" stopIfTrue="1" operator="greaterThan">
      <formula xml:space="preserve"> 0.1</formula>
    </cfRule>
  </conditionalFormatting>
  <conditionalFormatting sqref="S40">
    <cfRule type="cellIs" dxfId="731" priority="892" stopIfTrue="1" operator="between">
      <formula>0.2</formula>
      <formula>1</formula>
    </cfRule>
    <cfRule type="cellIs" dxfId="730" priority="893" stopIfTrue="1" operator="between">
      <formula>-1</formula>
      <formula>-0.2</formula>
    </cfRule>
  </conditionalFormatting>
  <conditionalFormatting sqref="F40">
    <cfRule type="cellIs" dxfId="729" priority="890" stopIfTrue="1" operator="lessThan">
      <formula>-0.2</formula>
    </cfRule>
    <cfRule type="cellIs" dxfId="728" priority="891" stopIfTrue="1" operator="greaterThan">
      <formula>0.2</formula>
    </cfRule>
  </conditionalFormatting>
  <conditionalFormatting sqref="F40">
    <cfRule type="cellIs" dxfId="727" priority="888" stopIfTrue="1" operator="between">
      <formula>0.2</formula>
      <formula>1</formula>
    </cfRule>
    <cfRule type="cellIs" dxfId="726" priority="889" stopIfTrue="1" operator="between">
      <formula>-0.2</formula>
      <formula>-1</formula>
    </cfRule>
  </conditionalFormatting>
  <conditionalFormatting sqref="E40:F40">
    <cfRule type="cellIs" dxfId="725" priority="887" stopIfTrue="1" operator="lessThan">
      <formula>-0.1</formula>
    </cfRule>
  </conditionalFormatting>
  <conditionalFormatting sqref="E40:F40">
    <cfRule type="cellIs" dxfId="724" priority="886" stopIfTrue="1" operator="greaterThan">
      <formula xml:space="preserve"> 0.1</formula>
    </cfRule>
  </conditionalFormatting>
  <conditionalFormatting sqref="F40">
    <cfRule type="cellIs" dxfId="723" priority="884" stopIfTrue="1" operator="lessThan">
      <formula>-0.2</formula>
    </cfRule>
    <cfRule type="cellIs" dxfId="722" priority="885" stopIfTrue="1" operator="greaterThan">
      <formula>0.2</formula>
    </cfRule>
  </conditionalFormatting>
  <conditionalFormatting sqref="E40:F40">
    <cfRule type="cellIs" dxfId="721" priority="883" stopIfTrue="1" operator="lessThan">
      <formula>-0.1</formula>
    </cfRule>
  </conditionalFormatting>
  <conditionalFormatting sqref="E40:F40">
    <cfRule type="cellIs" dxfId="720" priority="882" stopIfTrue="1" operator="greaterThan">
      <formula xml:space="preserve"> 0.1</formula>
    </cfRule>
  </conditionalFormatting>
  <conditionalFormatting sqref="O40">
    <cfRule type="cellIs" dxfId="719" priority="879" stopIfTrue="1" operator="lessThan">
      <formula>0</formula>
    </cfRule>
  </conditionalFormatting>
  <conditionalFormatting sqref="O40">
    <cfRule type="cellIs" dxfId="718" priority="880" stopIfTrue="1" operator="between">
      <formula>0.1</formula>
      <formula>1</formula>
    </cfRule>
    <cfRule type="cellIs" dxfId="717" priority="881" stopIfTrue="1" operator="between">
      <formula>-1</formula>
      <formula>-0.1</formula>
    </cfRule>
  </conditionalFormatting>
  <conditionalFormatting sqref="O40">
    <cfRule type="cellIs" dxfId="716" priority="875" stopIfTrue="1" operator="lessThan">
      <formula>-0.1</formula>
    </cfRule>
    <cfRule type="cellIs" dxfId="715" priority="876" stopIfTrue="1" operator="greaterThan">
      <formula>0.1</formula>
    </cfRule>
    <cfRule type="cellIs" dxfId="714" priority="877" stopIfTrue="1" operator="lessThan">
      <formula>-0.1</formula>
    </cfRule>
    <cfRule type="cellIs" dxfId="713" priority="878" stopIfTrue="1" operator="greaterThan">
      <formula>0.1</formula>
    </cfRule>
  </conditionalFormatting>
  <conditionalFormatting sqref="O40">
    <cfRule type="cellIs" dxfId="712" priority="873" stopIfTrue="1" operator="between">
      <formula>0.1</formula>
      <formula>1</formula>
    </cfRule>
    <cfRule type="cellIs" dxfId="711" priority="874" stopIfTrue="1" operator="between">
      <formula>-1</formula>
      <formula>-0.1</formula>
    </cfRule>
  </conditionalFormatting>
  <conditionalFormatting sqref="O40">
    <cfRule type="cellIs" dxfId="710" priority="869" stopIfTrue="1" operator="lessThan">
      <formula>-0.1</formula>
    </cfRule>
    <cfRule type="cellIs" dxfId="709" priority="870" stopIfTrue="1" operator="greaterThan">
      <formula>0.1</formula>
    </cfRule>
    <cfRule type="cellIs" dxfId="708" priority="871" stopIfTrue="1" operator="lessThan">
      <formula>-0.1</formula>
    </cfRule>
    <cfRule type="cellIs" dxfId="707" priority="872" stopIfTrue="1" operator="greaterThan">
      <formula>0.1</formula>
    </cfRule>
  </conditionalFormatting>
  <conditionalFormatting sqref="J40">
    <cfRule type="cellIs" dxfId="706" priority="868" stopIfTrue="1" operator="lessThan">
      <formula>-0.1</formula>
    </cfRule>
  </conditionalFormatting>
  <conditionalFormatting sqref="J40">
    <cfRule type="cellIs" dxfId="705" priority="867" stopIfTrue="1" operator="greaterThan">
      <formula xml:space="preserve"> 0.1</formula>
    </cfRule>
  </conditionalFormatting>
  <conditionalFormatting sqref="J40">
    <cfRule type="cellIs" dxfId="704" priority="866" stopIfTrue="1" operator="lessThan">
      <formula>-0.1</formula>
    </cfRule>
  </conditionalFormatting>
  <conditionalFormatting sqref="J40">
    <cfRule type="cellIs" dxfId="703" priority="865" stopIfTrue="1" operator="greaterThan">
      <formula xml:space="preserve"> 0.1</formula>
    </cfRule>
  </conditionalFormatting>
  <conditionalFormatting sqref="S48">
    <cfRule type="cellIs" dxfId="702" priority="834" stopIfTrue="1" operator="between">
      <formula>0.2</formula>
      <formula>1</formula>
    </cfRule>
    <cfRule type="cellIs" dxfId="701" priority="835" stopIfTrue="1" operator="between">
      <formula>-1</formula>
      <formula>-0.2</formula>
    </cfRule>
  </conditionalFormatting>
  <conditionalFormatting sqref="F48">
    <cfRule type="cellIs" dxfId="700" priority="832" stopIfTrue="1" operator="lessThan">
      <formula>-0.2</formula>
    </cfRule>
    <cfRule type="cellIs" dxfId="699" priority="833" stopIfTrue="1" operator="greaterThan">
      <formula>0.2</formula>
    </cfRule>
  </conditionalFormatting>
  <conditionalFormatting sqref="F48">
    <cfRule type="cellIs" dxfId="698" priority="830" stopIfTrue="1" operator="between">
      <formula>0.2</formula>
      <formula>1</formula>
    </cfRule>
    <cfRule type="cellIs" dxfId="697" priority="831" stopIfTrue="1" operator="between">
      <formula>-0.2</formula>
      <formula>-1</formula>
    </cfRule>
  </conditionalFormatting>
  <conditionalFormatting sqref="E48:F48">
    <cfRule type="cellIs" dxfId="696" priority="829" stopIfTrue="1" operator="lessThan">
      <formula>-0.1</formula>
    </cfRule>
  </conditionalFormatting>
  <conditionalFormatting sqref="E48:F48">
    <cfRule type="cellIs" dxfId="695" priority="828" stopIfTrue="1" operator="greaterThan">
      <formula xml:space="preserve"> 0.1</formula>
    </cfRule>
  </conditionalFormatting>
  <conditionalFormatting sqref="F48">
    <cfRule type="cellIs" dxfId="694" priority="826" stopIfTrue="1" operator="lessThan">
      <formula>-0.2</formula>
    </cfRule>
    <cfRule type="cellIs" dxfId="693" priority="827" stopIfTrue="1" operator="greaterThan">
      <formula>0.2</formula>
    </cfRule>
  </conditionalFormatting>
  <conditionalFormatting sqref="E48:F48">
    <cfRule type="cellIs" dxfId="692" priority="825" stopIfTrue="1" operator="lessThan">
      <formula>-0.1</formula>
    </cfRule>
  </conditionalFormatting>
  <conditionalFormatting sqref="E48:F48">
    <cfRule type="cellIs" dxfId="691" priority="824" stopIfTrue="1" operator="greaterThan">
      <formula xml:space="preserve"> 0.1</formula>
    </cfRule>
  </conditionalFormatting>
  <conditionalFormatting sqref="O48">
    <cfRule type="cellIs" dxfId="690" priority="821" stopIfTrue="1" operator="lessThan">
      <formula>0</formula>
    </cfRule>
  </conditionalFormatting>
  <conditionalFormatting sqref="O48">
    <cfRule type="cellIs" dxfId="689" priority="822" stopIfTrue="1" operator="between">
      <formula>0.1</formula>
      <formula>1</formula>
    </cfRule>
    <cfRule type="cellIs" dxfId="688" priority="823" stopIfTrue="1" operator="between">
      <formula>-1</formula>
      <formula>-0.1</formula>
    </cfRule>
  </conditionalFormatting>
  <conditionalFormatting sqref="O48">
    <cfRule type="cellIs" dxfId="687" priority="817" stopIfTrue="1" operator="lessThan">
      <formula>-0.1</formula>
    </cfRule>
    <cfRule type="cellIs" dxfId="686" priority="818" stopIfTrue="1" operator="greaterThan">
      <formula>0.1</formula>
    </cfRule>
    <cfRule type="cellIs" dxfId="685" priority="819" stopIfTrue="1" operator="lessThan">
      <formula>-0.1</formula>
    </cfRule>
    <cfRule type="cellIs" dxfId="684" priority="820" stopIfTrue="1" operator="greaterThan">
      <formula>0.1</formula>
    </cfRule>
  </conditionalFormatting>
  <conditionalFormatting sqref="O48">
    <cfRule type="cellIs" dxfId="683" priority="815" stopIfTrue="1" operator="between">
      <formula>0.1</formula>
      <formula>1</formula>
    </cfRule>
    <cfRule type="cellIs" dxfId="682" priority="816" stopIfTrue="1" operator="between">
      <formula>-1</formula>
      <formula>-0.1</formula>
    </cfRule>
  </conditionalFormatting>
  <conditionalFormatting sqref="O48">
    <cfRule type="cellIs" dxfId="681" priority="811" stopIfTrue="1" operator="lessThan">
      <formula>-0.1</formula>
    </cfRule>
    <cfRule type="cellIs" dxfId="680" priority="812" stopIfTrue="1" operator="greaterThan">
      <formula>0.1</formula>
    </cfRule>
    <cfRule type="cellIs" dxfId="679" priority="813" stopIfTrue="1" operator="lessThan">
      <formula>-0.1</formula>
    </cfRule>
    <cfRule type="cellIs" dxfId="678" priority="814" stopIfTrue="1" operator="greaterThan">
      <formula>0.1</formula>
    </cfRule>
  </conditionalFormatting>
  <conditionalFormatting sqref="J48">
    <cfRule type="cellIs" dxfId="677" priority="810" stopIfTrue="1" operator="lessThan">
      <formula>-0.1</formula>
    </cfRule>
  </conditionalFormatting>
  <conditionalFormatting sqref="J48">
    <cfRule type="cellIs" dxfId="676" priority="809" stopIfTrue="1" operator="greaterThan">
      <formula xml:space="preserve"> 0.1</formula>
    </cfRule>
  </conditionalFormatting>
  <conditionalFormatting sqref="J48">
    <cfRule type="cellIs" dxfId="675" priority="808" stopIfTrue="1" operator="lessThan">
      <formula>-0.1</formula>
    </cfRule>
  </conditionalFormatting>
  <conditionalFormatting sqref="J48">
    <cfRule type="cellIs" dxfId="674" priority="807" stopIfTrue="1" operator="greaterThan">
      <formula xml:space="preserve"> 0.1</formula>
    </cfRule>
  </conditionalFormatting>
  <conditionalFormatting sqref="S52">
    <cfRule type="cellIs" dxfId="673" priority="805" stopIfTrue="1" operator="between">
      <formula>0.2</formula>
      <formula>1</formula>
    </cfRule>
    <cfRule type="cellIs" dxfId="672" priority="806" stopIfTrue="1" operator="between">
      <formula>-1</formula>
      <formula>-0.2</formula>
    </cfRule>
  </conditionalFormatting>
  <conditionalFormatting sqref="F52">
    <cfRule type="cellIs" dxfId="671" priority="803" stopIfTrue="1" operator="lessThan">
      <formula>-0.2</formula>
    </cfRule>
    <cfRule type="cellIs" dxfId="670" priority="804" stopIfTrue="1" operator="greaterThan">
      <formula>0.2</formula>
    </cfRule>
  </conditionalFormatting>
  <conditionalFormatting sqref="F52">
    <cfRule type="cellIs" dxfId="669" priority="801" stopIfTrue="1" operator="between">
      <formula>0.2</formula>
      <formula>1</formula>
    </cfRule>
    <cfRule type="cellIs" dxfId="668" priority="802" stopIfTrue="1" operator="between">
      <formula>-0.2</formula>
      <formula>-1</formula>
    </cfRule>
  </conditionalFormatting>
  <conditionalFormatting sqref="E52:F52">
    <cfRule type="cellIs" dxfId="667" priority="800" stopIfTrue="1" operator="lessThan">
      <formula>-0.1</formula>
    </cfRule>
  </conditionalFormatting>
  <conditionalFormatting sqref="E52:F52">
    <cfRule type="cellIs" dxfId="666" priority="799" stopIfTrue="1" operator="greaterThan">
      <formula xml:space="preserve"> 0.1</formula>
    </cfRule>
  </conditionalFormatting>
  <conditionalFormatting sqref="F52">
    <cfRule type="cellIs" dxfId="665" priority="797" stopIfTrue="1" operator="lessThan">
      <formula>-0.2</formula>
    </cfRule>
    <cfRule type="cellIs" dxfId="664" priority="798" stopIfTrue="1" operator="greaterThan">
      <formula>0.2</formula>
    </cfRule>
  </conditionalFormatting>
  <conditionalFormatting sqref="E52:F52">
    <cfRule type="cellIs" dxfId="663" priority="796" stopIfTrue="1" operator="lessThan">
      <formula>-0.1</formula>
    </cfRule>
  </conditionalFormatting>
  <conditionalFormatting sqref="E52:F52">
    <cfRule type="cellIs" dxfId="662" priority="795" stopIfTrue="1" operator="greaterThan">
      <formula xml:space="preserve"> 0.1</formula>
    </cfRule>
  </conditionalFormatting>
  <conditionalFormatting sqref="O52">
    <cfRule type="cellIs" dxfId="661" priority="792" stopIfTrue="1" operator="lessThan">
      <formula>0</formula>
    </cfRule>
  </conditionalFormatting>
  <conditionalFormatting sqref="O52">
    <cfRule type="cellIs" dxfId="660" priority="793" stopIfTrue="1" operator="between">
      <formula>0.1</formula>
      <formula>1</formula>
    </cfRule>
    <cfRule type="cellIs" dxfId="659" priority="794" stopIfTrue="1" operator="between">
      <formula>-1</formula>
      <formula>-0.1</formula>
    </cfRule>
  </conditionalFormatting>
  <conditionalFormatting sqref="O52">
    <cfRule type="cellIs" dxfId="658" priority="788" stopIfTrue="1" operator="lessThan">
      <formula>-0.1</formula>
    </cfRule>
    <cfRule type="cellIs" dxfId="657" priority="789" stopIfTrue="1" operator="greaterThan">
      <formula>0.1</formula>
    </cfRule>
    <cfRule type="cellIs" dxfId="656" priority="790" stopIfTrue="1" operator="lessThan">
      <formula>-0.1</formula>
    </cfRule>
    <cfRule type="cellIs" dxfId="655" priority="791" stopIfTrue="1" operator="greaterThan">
      <formula>0.1</formula>
    </cfRule>
  </conditionalFormatting>
  <conditionalFormatting sqref="O52">
    <cfRule type="cellIs" dxfId="654" priority="786" stopIfTrue="1" operator="between">
      <formula>0.1</formula>
      <formula>1</formula>
    </cfRule>
    <cfRule type="cellIs" dxfId="653" priority="787" stopIfTrue="1" operator="between">
      <formula>-1</formula>
      <formula>-0.1</formula>
    </cfRule>
  </conditionalFormatting>
  <conditionalFormatting sqref="O52">
    <cfRule type="cellIs" dxfId="652" priority="782" stopIfTrue="1" operator="lessThan">
      <formula>-0.1</formula>
    </cfRule>
    <cfRule type="cellIs" dxfId="651" priority="783" stopIfTrue="1" operator="greaterThan">
      <formula>0.1</formula>
    </cfRule>
    <cfRule type="cellIs" dxfId="650" priority="784" stopIfTrue="1" operator="lessThan">
      <formula>-0.1</formula>
    </cfRule>
    <cfRule type="cellIs" dxfId="649" priority="785" stopIfTrue="1" operator="greaterThan">
      <formula>0.1</formula>
    </cfRule>
  </conditionalFormatting>
  <conditionalFormatting sqref="J52">
    <cfRule type="cellIs" dxfId="648" priority="781" stopIfTrue="1" operator="lessThan">
      <formula>-0.1</formula>
    </cfRule>
  </conditionalFormatting>
  <conditionalFormatting sqref="J52">
    <cfRule type="cellIs" dxfId="647" priority="780" stopIfTrue="1" operator="greaterThan">
      <formula xml:space="preserve"> 0.1</formula>
    </cfRule>
  </conditionalFormatting>
  <conditionalFormatting sqref="J52">
    <cfRule type="cellIs" dxfId="646" priority="779" stopIfTrue="1" operator="lessThan">
      <formula>-0.1</formula>
    </cfRule>
  </conditionalFormatting>
  <conditionalFormatting sqref="J52">
    <cfRule type="cellIs" dxfId="645" priority="778" stopIfTrue="1" operator="greaterThan">
      <formula xml:space="preserve"> 0.1</formula>
    </cfRule>
  </conditionalFormatting>
  <conditionalFormatting sqref="S56">
    <cfRule type="cellIs" dxfId="644" priority="776" stopIfTrue="1" operator="between">
      <formula>0.2</formula>
      <formula>1</formula>
    </cfRule>
    <cfRule type="cellIs" dxfId="643" priority="777" stopIfTrue="1" operator="between">
      <formula>-1</formula>
      <formula>-0.2</formula>
    </cfRule>
  </conditionalFormatting>
  <conditionalFormatting sqref="F56">
    <cfRule type="cellIs" dxfId="642" priority="774" stopIfTrue="1" operator="lessThan">
      <formula>-0.2</formula>
    </cfRule>
    <cfRule type="cellIs" dxfId="641" priority="775" stopIfTrue="1" operator="greaterThan">
      <formula>0.2</formula>
    </cfRule>
  </conditionalFormatting>
  <conditionalFormatting sqref="F56">
    <cfRule type="cellIs" dxfId="640" priority="772" stopIfTrue="1" operator="between">
      <formula>0.2</formula>
      <formula>1</formula>
    </cfRule>
    <cfRule type="cellIs" dxfId="639" priority="773" stopIfTrue="1" operator="between">
      <formula>-0.2</formula>
      <formula>-1</formula>
    </cfRule>
  </conditionalFormatting>
  <conditionalFormatting sqref="E56:F56">
    <cfRule type="cellIs" dxfId="638" priority="771" stopIfTrue="1" operator="lessThan">
      <formula>-0.1</formula>
    </cfRule>
  </conditionalFormatting>
  <conditionalFormatting sqref="E56:F56">
    <cfRule type="cellIs" dxfId="637" priority="770" stopIfTrue="1" operator="greaterThan">
      <formula xml:space="preserve"> 0.1</formula>
    </cfRule>
  </conditionalFormatting>
  <conditionalFormatting sqref="F56">
    <cfRule type="cellIs" dxfId="636" priority="768" stopIfTrue="1" operator="lessThan">
      <formula>-0.2</formula>
    </cfRule>
    <cfRule type="cellIs" dxfId="635" priority="769" stopIfTrue="1" operator="greaterThan">
      <formula>0.2</formula>
    </cfRule>
  </conditionalFormatting>
  <conditionalFormatting sqref="E56:F56">
    <cfRule type="cellIs" dxfId="634" priority="767" stopIfTrue="1" operator="lessThan">
      <formula>-0.1</formula>
    </cfRule>
  </conditionalFormatting>
  <conditionalFormatting sqref="E56:F56">
    <cfRule type="cellIs" dxfId="633" priority="766" stopIfTrue="1" operator="greaterThan">
      <formula xml:space="preserve"> 0.1</formula>
    </cfRule>
  </conditionalFormatting>
  <conditionalFormatting sqref="O56">
    <cfRule type="cellIs" dxfId="632" priority="763" stopIfTrue="1" operator="lessThan">
      <formula>0</formula>
    </cfRule>
  </conditionalFormatting>
  <conditionalFormatting sqref="O56">
    <cfRule type="cellIs" dxfId="631" priority="764" stopIfTrue="1" operator="between">
      <formula>0.1</formula>
      <formula>1</formula>
    </cfRule>
    <cfRule type="cellIs" dxfId="630" priority="765" stopIfTrue="1" operator="between">
      <formula>-1</formula>
      <formula>-0.1</formula>
    </cfRule>
  </conditionalFormatting>
  <conditionalFormatting sqref="O56">
    <cfRule type="cellIs" dxfId="629" priority="759" stopIfTrue="1" operator="lessThan">
      <formula>-0.1</formula>
    </cfRule>
    <cfRule type="cellIs" dxfId="628" priority="760" stopIfTrue="1" operator="greaterThan">
      <formula>0.1</formula>
    </cfRule>
    <cfRule type="cellIs" dxfId="627" priority="761" stopIfTrue="1" operator="lessThan">
      <formula>-0.1</formula>
    </cfRule>
    <cfRule type="cellIs" dxfId="626" priority="762" stopIfTrue="1" operator="greaterThan">
      <formula>0.1</formula>
    </cfRule>
  </conditionalFormatting>
  <conditionalFormatting sqref="O56">
    <cfRule type="cellIs" dxfId="625" priority="757" stopIfTrue="1" operator="between">
      <formula>0.1</formula>
      <formula>1</formula>
    </cfRule>
    <cfRule type="cellIs" dxfId="624" priority="758" stopIfTrue="1" operator="between">
      <formula>-1</formula>
      <formula>-0.1</formula>
    </cfRule>
  </conditionalFormatting>
  <conditionalFormatting sqref="O56">
    <cfRule type="cellIs" dxfId="623" priority="753" stopIfTrue="1" operator="lessThan">
      <formula>-0.1</formula>
    </cfRule>
    <cfRule type="cellIs" dxfId="622" priority="754" stopIfTrue="1" operator="greaterThan">
      <formula>0.1</formula>
    </cfRule>
    <cfRule type="cellIs" dxfId="621" priority="755" stopIfTrue="1" operator="lessThan">
      <formula>-0.1</formula>
    </cfRule>
    <cfRule type="cellIs" dxfId="620" priority="756" stopIfTrue="1" operator="greaterThan">
      <formula>0.1</formula>
    </cfRule>
  </conditionalFormatting>
  <conditionalFormatting sqref="J56">
    <cfRule type="cellIs" dxfId="619" priority="752" stopIfTrue="1" operator="lessThan">
      <formula>-0.1</formula>
    </cfRule>
  </conditionalFormatting>
  <conditionalFormatting sqref="J56">
    <cfRule type="cellIs" dxfId="618" priority="751" stopIfTrue="1" operator="greaterThan">
      <formula xml:space="preserve"> 0.1</formula>
    </cfRule>
  </conditionalFormatting>
  <conditionalFormatting sqref="J56">
    <cfRule type="cellIs" dxfId="617" priority="750" stopIfTrue="1" operator="lessThan">
      <formula>-0.1</formula>
    </cfRule>
  </conditionalFormatting>
  <conditionalFormatting sqref="J56">
    <cfRule type="cellIs" dxfId="616" priority="749" stopIfTrue="1" operator="greaterThan">
      <formula xml:space="preserve"> 0.1</formula>
    </cfRule>
  </conditionalFormatting>
  <conditionalFormatting sqref="S60">
    <cfRule type="cellIs" dxfId="615" priority="747" stopIfTrue="1" operator="between">
      <formula>0.2</formula>
      <formula>1</formula>
    </cfRule>
    <cfRule type="cellIs" dxfId="614" priority="748" stopIfTrue="1" operator="between">
      <formula>-1</formula>
      <formula>-0.2</formula>
    </cfRule>
  </conditionalFormatting>
  <conditionalFormatting sqref="F60">
    <cfRule type="cellIs" dxfId="613" priority="745" stopIfTrue="1" operator="lessThan">
      <formula>-0.2</formula>
    </cfRule>
    <cfRule type="cellIs" dxfId="612" priority="746" stopIfTrue="1" operator="greaterThan">
      <formula>0.2</formula>
    </cfRule>
  </conditionalFormatting>
  <conditionalFormatting sqref="F60">
    <cfRule type="cellIs" dxfId="611" priority="743" stopIfTrue="1" operator="between">
      <formula>0.2</formula>
      <formula>1</formula>
    </cfRule>
    <cfRule type="cellIs" dxfId="610" priority="744" stopIfTrue="1" operator="between">
      <formula>-0.2</formula>
      <formula>-1</formula>
    </cfRule>
  </conditionalFormatting>
  <conditionalFormatting sqref="E60:F60">
    <cfRule type="cellIs" dxfId="609" priority="742" stopIfTrue="1" operator="lessThan">
      <formula>-0.1</formula>
    </cfRule>
  </conditionalFormatting>
  <conditionalFormatting sqref="E60:F60">
    <cfRule type="cellIs" dxfId="608" priority="741" stopIfTrue="1" operator="greaterThan">
      <formula xml:space="preserve"> 0.1</formula>
    </cfRule>
  </conditionalFormatting>
  <conditionalFormatting sqref="F60">
    <cfRule type="cellIs" dxfId="607" priority="739" stopIfTrue="1" operator="lessThan">
      <formula>-0.2</formula>
    </cfRule>
    <cfRule type="cellIs" dxfId="606" priority="740" stopIfTrue="1" operator="greaterThan">
      <formula>0.2</formula>
    </cfRule>
  </conditionalFormatting>
  <conditionalFormatting sqref="E60:F60">
    <cfRule type="cellIs" dxfId="605" priority="738" stopIfTrue="1" operator="lessThan">
      <formula>-0.1</formula>
    </cfRule>
  </conditionalFormatting>
  <conditionalFormatting sqref="E60:F60">
    <cfRule type="cellIs" dxfId="604" priority="737" stopIfTrue="1" operator="greaterThan">
      <formula xml:space="preserve"> 0.1</formula>
    </cfRule>
  </conditionalFormatting>
  <conditionalFormatting sqref="O60">
    <cfRule type="cellIs" dxfId="603" priority="734" stopIfTrue="1" operator="lessThan">
      <formula>0</formula>
    </cfRule>
  </conditionalFormatting>
  <conditionalFormatting sqref="O60">
    <cfRule type="cellIs" dxfId="602" priority="735" stopIfTrue="1" operator="between">
      <formula>0.1</formula>
      <formula>1</formula>
    </cfRule>
    <cfRule type="cellIs" dxfId="601" priority="736" stopIfTrue="1" operator="between">
      <formula>-1</formula>
      <formula>-0.1</formula>
    </cfRule>
  </conditionalFormatting>
  <conditionalFormatting sqref="O60">
    <cfRule type="cellIs" dxfId="600" priority="730" stopIfTrue="1" operator="lessThan">
      <formula>-0.1</formula>
    </cfRule>
    <cfRule type="cellIs" dxfId="599" priority="731" stopIfTrue="1" operator="greaterThan">
      <formula>0.1</formula>
    </cfRule>
    <cfRule type="cellIs" dxfId="598" priority="732" stopIfTrue="1" operator="lessThan">
      <formula>-0.1</formula>
    </cfRule>
    <cfRule type="cellIs" dxfId="597" priority="733" stopIfTrue="1" operator="greaterThan">
      <formula>0.1</formula>
    </cfRule>
  </conditionalFormatting>
  <conditionalFormatting sqref="O60">
    <cfRule type="cellIs" dxfId="596" priority="728" stopIfTrue="1" operator="between">
      <formula>0.1</formula>
      <formula>1</formula>
    </cfRule>
    <cfRule type="cellIs" dxfId="595" priority="729" stopIfTrue="1" operator="between">
      <formula>-1</formula>
      <formula>-0.1</formula>
    </cfRule>
  </conditionalFormatting>
  <conditionalFormatting sqref="O60">
    <cfRule type="cellIs" dxfId="594" priority="724" stopIfTrue="1" operator="lessThan">
      <formula>-0.1</formula>
    </cfRule>
    <cfRule type="cellIs" dxfId="593" priority="725" stopIfTrue="1" operator="greaterThan">
      <formula>0.1</formula>
    </cfRule>
    <cfRule type="cellIs" dxfId="592" priority="726" stopIfTrue="1" operator="lessThan">
      <formula>-0.1</formula>
    </cfRule>
    <cfRule type="cellIs" dxfId="591" priority="727" stopIfTrue="1" operator="greaterThan">
      <formula>0.1</formula>
    </cfRule>
  </conditionalFormatting>
  <conditionalFormatting sqref="J60">
    <cfRule type="cellIs" dxfId="590" priority="723" stopIfTrue="1" operator="lessThan">
      <formula>-0.1</formula>
    </cfRule>
  </conditionalFormatting>
  <conditionalFormatting sqref="J60">
    <cfRule type="cellIs" dxfId="589" priority="722" stopIfTrue="1" operator="greaterThan">
      <formula xml:space="preserve"> 0.1</formula>
    </cfRule>
  </conditionalFormatting>
  <conditionalFormatting sqref="J60">
    <cfRule type="cellIs" dxfId="588" priority="721" stopIfTrue="1" operator="lessThan">
      <formula>-0.1</formula>
    </cfRule>
  </conditionalFormatting>
  <conditionalFormatting sqref="J60">
    <cfRule type="cellIs" dxfId="587" priority="720" stopIfTrue="1" operator="greaterThan">
      <formula xml:space="preserve"> 0.1</formula>
    </cfRule>
  </conditionalFormatting>
  <conditionalFormatting sqref="U70">
    <cfRule type="cellIs" dxfId="586" priority="689" stopIfTrue="1" operator="between">
      <formula>0.2</formula>
      <formula>1</formula>
    </cfRule>
    <cfRule type="cellIs" dxfId="585" priority="690" stopIfTrue="1" operator="between">
      <formula>-1</formula>
      <formula>-0.2</formula>
    </cfRule>
  </conditionalFormatting>
  <conditionalFormatting sqref="S70">
    <cfRule type="cellIs" dxfId="584" priority="687" stopIfTrue="1" operator="between">
      <formula>0.2</formula>
      <formula>1</formula>
    </cfRule>
    <cfRule type="cellIs" dxfId="583" priority="688" stopIfTrue="1" operator="between">
      <formula>-1</formula>
      <formula>-0.2</formula>
    </cfRule>
  </conditionalFormatting>
  <conditionalFormatting sqref="F70">
    <cfRule type="cellIs" dxfId="582" priority="685" stopIfTrue="1" operator="lessThan">
      <formula>-0.2</formula>
    </cfRule>
    <cfRule type="cellIs" dxfId="581" priority="686" stopIfTrue="1" operator="greaterThan">
      <formula>0.2</formula>
    </cfRule>
  </conditionalFormatting>
  <conditionalFormatting sqref="F70">
    <cfRule type="cellIs" dxfId="580" priority="683" stopIfTrue="1" operator="between">
      <formula>0.2</formula>
      <formula>1</formula>
    </cfRule>
    <cfRule type="cellIs" dxfId="579" priority="684" stopIfTrue="1" operator="between">
      <formula>-0.2</formula>
      <formula>-1</formula>
    </cfRule>
  </conditionalFormatting>
  <conditionalFormatting sqref="E70:F70">
    <cfRule type="cellIs" dxfId="578" priority="682" stopIfTrue="1" operator="lessThan">
      <formula>-0.1</formula>
    </cfRule>
  </conditionalFormatting>
  <conditionalFormatting sqref="E70:F70">
    <cfRule type="cellIs" dxfId="577" priority="681" stopIfTrue="1" operator="greaterThan">
      <formula xml:space="preserve"> 0.1</formula>
    </cfRule>
  </conditionalFormatting>
  <conditionalFormatting sqref="F70">
    <cfRule type="cellIs" dxfId="576" priority="679" stopIfTrue="1" operator="lessThan">
      <formula>-0.2</formula>
    </cfRule>
    <cfRule type="cellIs" dxfId="575" priority="680" stopIfTrue="1" operator="greaterThan">
      <formula>0.2</formula>
    </cfRule>
  </conditionalFormatting>
  <conditionalFormatting sqref="E70:F70">
    <cfRule type="cellIs" dxfId="574" priority="678" stopIfTrue="1" operator="lessThan">
      <formula>-0.1</formula>
    </cfRule>
  </conditionalFormatting>
  <conditionalFormatting sqref="E70:F70">
    <cfRule type="cellIs" dxfId="573" priority="677" stopIfTrue="1" operator="greaterThan">
      <formula xml:space="preserve"> 0.1</formula>
    </cfRule>
  </conditionalFormatting>
  <conditionalFormatting sqref="O70">
    <cfRule type="cellIs" dxfId="572" priority="652" stopIfTrue="1" operator="between">
      <formula>0.1</formula>
      <formula>1</formula>
    </cfRule>
    <cfRule type="cellIs" dxfId="571" priority="653" stopIfTrue="1" operator="between">
      <formula>-1</formula>
      <formula>-0.1</formula>
    </cfRule>
  </conditionalFormatting>
  <conditionalFormatting sqref="O70">
    <cfRule type="cellIs" dxfId="570" priority="664" stopIfTrue="1" operator="lessThan">
      <formula>0</formula>
    </cfRule>
  </conditionalFormatting>
  <conditionalFormatting sqref="O70">
    <cfRule type="cellIs" dxfId="569" priority="665" stopIfTrue="1" operator="between">
      <formula>0.1</formula>
      <formula>1</formula>
    </cfRule>
    <cfRule type="cellIs" dxfId="568" priority="666" stopIfTrue="1" operator="between">
      <formula>-1</formula>
      <formula>-0.1</formula>
    </cfRule>
  </conditionalFormatting>
  <conditionalFormatting sqref="O70">
    <cfRule type="cellIs" dxfId="567" priority="660" stopIfTrue="1" operator="lessThan">
      <formula>-0.1</formula>
    </cfRule>
    <cfRule type="cellIs" dxfId="566" priority="661" stopIfTrue="1" operator="greaterThan">
      <formula>0.1</formula>
    </cfRule>
    <cfRule type="cellIs" dxfId="565" priority="662" stopIfTrue="1" operator="lessThan">
      <formula>-0.1</formula>
    </cfRule>
    <cfRule type="cellIs" dxfId="564" priority="663" stopIfTrue="1" operator="greaterThan">
      <formula>0.1</formula>
    </cfRule>
  </conditionalFormatting>
  <conditionalFormatting sqref="O70">
    <cfRule type="cellIs" dxfId="563" priority="658" stopIfTrue="1" operator="between">
      <formula>0.1</formula>
      <formula>1</formula>
    </cfRule>
    <cfRule type="cellIs" dxfId="562" priority="659" stopIfTrue="1" operator="between">
      <formula>-1</formula>
      <formula>-0.1</formula>
    </cfRule>
  </conditionalFormatting>
  <conditionalFormatting sqref="O70">
    <cfRule type="cellIs" dxfId="561" priority="654" stopIfTrue="1" operator="lessThan">
      <formula>-0.1</formula>
    </cfRule>
    <cfRule type="cellIs" dxfId="560" priority="655" stopIfTrue="1" operator="greaterThan">
      <formula>0.1</formula>
    </cfRule>
    <cfRule type="cellIs" dxfId="559" priority="656" stopIfTrue="1" operator="lessThan">
      <formula>-0.1</formula>
    </cfRule>
    <cfRule type="cellIs" dxfId="558" priority="657" stopIfTrue="1" operator="greaterThan">
      <formula>0.1</formula>
    </cfRule>
  </conditionalFormatting>
  <conditionalFormatting sqref="O70">
    <cfRule type="cellIs" dxfId="557" priority="648" stopIfTrue="1" operator="lessThan">
      <formula>-0.1</formula>
    </cfRule>
    <cfRule type="cellIs" dxfId="556" priority="649" stopIfTrue="1" operator="greaterThan">
      <formula>0.1</formula>
    </cfRule>
    <cfRule type="cellIs" dxfId="555" priority="650" stopIfTrue="1" operator="lessThan">
      <formula>-0.1</formula>
    </cfRule>
    <cfRule type="cellIs" dxfId="554" priority="651" stopIfTrue="1" operator="greaterThan">
      <formula>0.1</formula>
    </cfRule>
  </conditionalFormatting>
  <conditionalFormatting sqref="O70">
    <cfRule type="cellIs" dxfId="553" priority="646" stopIfTrue="1" operator="between">
      <formula>0.1</formula>
      <formula>1</formula>
    </cfRule>
    <cfRule type="cellIs" dxfId="552" priority="647" stopIfTrue="1" operator="between">
      <formula>-1</formula>
      <formula>-0.1</formula>
    </cfRule>
  </conditionalFormatting>
  <conditionalFormatting sqref="O70">
    <cfRule type="cellIs" dxfId="551" priority="642" stopIfTrue="1" operator="lessThan">
      <formula>-0.1</formula>
    </cfRule>
    <cfRule type="cellIs" dxfId="550" priority="643" stopIfTrue="1" operator="greaterThan">
      <formula>0.1</formula>
    </cfRule>
    <cfRule type="cellIs" dxfId="549" priority="644" stopIfTrue="1" operator="lessThan">
      <formula>-0.1</formula>
    </cfRule>
    <cfRule type="cellIs" dxfId="548" priority="645" stopIfTrue="1" operator="greaterThan">
      <formula>0.1</formula>
    </cfRule>
  </conditionalFormatting>
  <conditionalFormatting sqref="O70">
    <cfRule type="cellIs" dxfId="547" priority="640" stopIfTrue="1" operator="between">
      <formula>0.1</formula>
      <formula>1</formula>
    </cfRule>
    <cfRule type="cellIs" dxfId="546" priority="641" stopIfTrue="1" operator="between">
      <formula>-1</formula>
      <formula>-0.1</formula>
    </cfRule>
  </conditionalFormatting>
  <conditionalFormatting sqref="O70">
    <cfRule type="cellIs" dxfId="545" priority="636" stopIfTrue="1" operator="lessThan">
      <formula>-0.1</formula>
    </cfRule>
    <cfRule type="cellIs" dxfId="544" priority="637" stopIfTrue="1" operator="greaterThan">
      <formula>0.1</formula>
    </cfRule>
    <cfRule type="cellIs" dxfId="543" priority="638" stopIfTrue="1" operator="lessThan">
      <formula>-0.1</formula>
    </cfRule>
    <cfRule type="cellIs" dxfId="542" priority="639" stopIfTrue="1" operator="greaterThan">
      <formula>0.1</formula>
    </cfRule>
  </conditionalFormatting>
  <conditionalFormatting sqref="J70">
    <cfRule type="cellIs" dxfId="541" priority="635" stopIfTrue="1" operator="lessThan">
      <formula>-0.1</formula>
    </cfRule>
  </conditionalFormatting>
  <conditionalFormatting sqref="J70">
    <cfRule type="cellIs" dxfId="540" priority="634" stopIfTrue="1" operator="greaterThan">
      <formula xml:space="preserve"> 0.1</formula>
    </cfRule>
  </conditionalFormatting>
  <conditionalFormatting sqref="J70">
    <cfRule type="cellIs" dxfId="539" priority="633" stopIfTrue="1" operator="lessThan">
      <formula>-0.1</formula>
    </cfRule>
  </conditionalFormatting>
  <conditionalFormatting sqref="J70">
    <cfRule type="cellIs" dxfId="538" priority="632" stopIfTrue="1" operator="greaterThan">
      <formula xml:space="preserve"> 0.1</formula>
    </cfRule>
  </conditionalFormatting>
  <conditionalFormatting sqref="J70">
    <cfRule type="cellIs" dxfId="537" priority="631" stopIfTrue="1" operator="lessThan">
      <formula>-0.1</formula>
    </cfRule>
  </conditionalFormatting>
  <conditionalFormatting sqref="J70">
    <cfRule type="cellIs" dxfId="536" priority="630" stopIfTrue="1" operator="greaterThan">
      <formula xml:space="preserve"> 0.1</formula>
    </cfRule>
  </conditionalFormatting>
  <conditionalFormatting sqref="J70">
    <cfRule type="cellIs" dxfId="535" priority="629" stopIfTrue="1" operator="lessThan">
      <formula>-0.1</formula>
    </cfRule>
  </conditionalFormatting>
  <conditionalFormatting sqref="J70">
    <cfRule type="cellIs" dxfId="534" priority="628" stopIfTrue="1" operator="greaterThan">
      <formula xml:space="preserve"> 0.1</formula>
    </cfRule>
  </conditionalFormatting>
  <conditionalFormatting sqref="J70">
    <cfRule type="cellIs" dxfId="533" priority="627" stopIfTrue="1" operator="lessThan">
      <formula>-0.1</formula>
    </cfRule>
  </conditionalFormatting>
  <conditionalFormatting sqref="J70">
    <cfRule type="cellIs" dxfId="532" priority="626" stopIfTrue="1" operator="greaterThan">
      <formula xml:space="preserve"> 0.1</formula>
    </cfRule>
  </conditionalFormatting>
  <conditionalFormatting sqref="S64">
    <cfRule type="cellIs" dxfId="531" priority="624" stopIfTrue="1" operator="between">
      <formula>0.2</formula>
      <formula>1</formula>
    </cfRule>
    <cfRule type="cellIs" dxfId="530" priority="625" stopIfTrue="1" operator="between">
      <formula>-1</formula>
      <formula>-0.2</formula>
    </cfRule>
  </conditionalFormatting>
  <conditionalFormatting sqref="F64">
    <cfRule type="cellIs" dxfId="529" priority="622" stopIfTrue="1" operator="lessThan">
      <formula>-0.2</formula>
    </cfRule>
    <cfRule type="cellIs" dxfId="528" priority="623" stopIfTrue="1" operator="greaterThan">
      <formula>0.2</formula>
    </cfRule>
  </conditionalFormatting>
  <conditionalFormatting sqref="F64">
    <cfRule type="cellIs" dxfId="527" priority="620" stopIfTrue="1" operator="between">
      <formula>0.2</formula>
      <formula>1</formula>
    </cfRule>
    <cfRule type="cellIs" dxfId="526" priority="621" stopIfTrue="1" operator="between">
      <formula>-0.2</formula>
      <formula>-1</formula>
    </cfRule>
  </conditionalFormatting>
  <conditionalFormatting sqref="E64:F64">
    <cfRule type="cellIs" dxfId="525" priority="619" stopIfTrue="1" operator="lessThan">
      <formula>-0.1</formula>
    </cfRule>
  </conditionalFormatting>
  <conditionalFormatting sqref="E64:F64">
    <cfRule type="cellIs" dxfId="524" priority="618" stopIfTrue="1" operator="greaterThan">
      <formula xml:space="preserve"> 0.1</formula>
    </cfRule>
  </conditionalFormatting>
  <conditionalFormatting sqref="F64">
    <cfRule type="cellIs" dxfId="523" priority="616" stopIfTrue="1" operator="lessThan">
      <formula>-0.2</formula>
    </cfRule>
    <cfRule type="cellIs" dxfId="522" priority="617" stopIfTrue="1" operator="greaterThan">
      <formula>0.2</formula>
    </cfRule>
  </conditionalFormatting>
  <conditionalFormatting sqref="E64:F64">
    <cfRule type="cellIs" dxfId="521" priority="615" stopIfTrue="1" operator="lessThan">
      <formula>-0.1</formula>
    </cfRule>
  </conditionalFormatting>
  <conditionalFormatting sqref="E64:F64">
    <cfRule type="cellIs" dxfId="520" priority="614" stopIfTrue="1" operator="greaterThan">
      <formula xml:space="preserve"> 0.1</formula>
    </cfRule>
  </conditionalFormatting>
  <conditionalFormatting sqref="O64">
    <cfRule type="cellIs" dxfId="519" priority="611" stopIfTrue="1" operator="lessThan">
      <formula>0</formula>
    </cfRule>
  </conditionalFormatting>
  <conditionalFormatting sqref="O64">
    <cfRule type="cellIs" dxfId="518" priority="612" stopIfTrue="1" operator="between">
      <formula>0.1</formula>
      <formula>1</formula>
    </cfRule>
    <cfRule type="cellIs" dxfId="517" priority="613" stopIfTrue="1" operator="between">
      <formula>-1</formula>
      <formula>-0.1</formula>
    </cfRule>
  </conditionalFormatting>
  <conditionalFormatting sqref="O64">
    <cfRule type="cellIs" dxfId="516" priority="607" stopIfTrue="1" operator="lessThan">
      <formula>-0.1</formula>
    </cfRule>
    <cfRule type="cellIs" dxfId="515" priority="608" stopIfTrue="1" operator="greaterThan">
      <formula>0.1</formula>
    </cfRule>
    <cfRule type="cellIs" dxfId="514" priority="609" stopIfTrue="1" operator="lessThan">
      <formula>-0.1</formula>
    </cfRule>
    <cfRule type="cellIs" dxfId="513" priority="610" stopIfTrue="1" operator="greaterThan">
      <formula>0.1</formula>
    </cfRule>
  </conditionalFormatting>
  <conditionalFormatting sqref="O64">
    <cfRule type="cellIs" dxfId="512" priority="605" stopIfTrue="1" operator="between">
      <formula>0.1</formula>
      <formula>1</formula>
    </cfRule>
    <cfRule type="cellIs" dxfId="511" priority="606" stopIfTrue="1" operator="between">
      <formula>-1</formula>
      <formula>-0.1</formula>
    </cfRule>
  </conditionalFormatting>
  <conditionalFormatting sqref="O64">
    <cfRule type="cellIs" dxfId="510" priority="601" stopIfTrue="1" operator="lessThan">
      <formula>-0.1</formula>
    </cfRule>
    <cfRule type="cellIs" dxfId="509" priority="602" stopIfTrue="1" operator="greaterThan">
      <formula>0.1</formula>
    </cfRule>
    <cfRule type="cellIs" dxfId="508" priority="603" stopIfTrue="1" operator="lessThan">
      <formula>-0.1</formula>
    </cfRule>
    <cfRule type="cellIs" dxfId="507" priority="604" stopIfTrue="1" operator="greaterThan">
      <formula>0.1</formula>
    </cfRule>
  </conditionalFormatting>
  <conditionalFormatting sqref="J64">
    <cfRule type="cellIs" dxfId="506" priority="600" stopIfTrue="1" operator="lessThan">
      <formula>-0.1</formula>
    </cfRule>
  </conditionalFormatting>
  <conditionalFormatting sqref="J64">
    <cfRule type="cellIs" dxfId="505" priority="599" stopIfTrue="1" operator="greaterThan">
      <formula xml:space="preserve"> 0.1</formula>
    </cfRule>
  </conditionalFormatting>
  <conditionalFormatting sqref="J64">
    <cfRule type="cellIs" dxfId="504" priority="598" stopIfTrue="1" operator="lessThan">
      <formula>-0.1</formula>
    </cfRule>
  </conditionalFormatting>
  <conditionalFormatting sqref="J64">
    <cfRule type="cellIs" dxfId="503" priority="597" stopIfTrue="1" operator="greaterThan">
      <formula xml:space="preserve"> 0.1</formula>
    </cfRule>
  </conditionalFormatting>
  <conditionalFormatting sqref="S9:S11">
    <cfRule type="cellIs" dxfId="502" priority="551" stopIfTrue="1" operator="between">
      <formula>0.2</formula>
      <formula>1</formula>
    </cfRule>
    <cfRule type="cellIs" dxfId="501" priority="552" stopIfTrue="1" operator="between">
      <formula>-1</formula>
      <formula>-0.2</formula>
    </cfRule>
  </conditionalFormatting>
  <conditionalFormatting sqref="F9:F11">
    <cfRule type="cellIs" dxfId="500" priority="549" stopIfTrue="1" operator="lessThan">
      <formula>-0.2</formula>
    </cfRule>
    <cfRule type="cellIs" dxfId="499" priority="550" stopIfTrue="1" operator="greaterThan">
      <formula>0.2</formula>
    </cfRule>
  </conditionalFormatting>
  <conditionalFormatting sqref="F9:F11">
    <cfRule type="cellIs" dxfId="498" priority="547" stopIfTrue="1" operator="between">
      <formula>0.2</formula>
      <formula>1</formula>
    </cfRule>
    <cfRule type="cellIs" dxfId="497" priority="548" stopIfTrue="1" operator="between">
      <formula>-0.2</formula>
      <formula>-1</formula>
    </cfRule>
  </conditionalFormatting>
  <conditionalFormatting sqref="E9:F11 J9:J11">
    <cfRule type="cellIs" dxfId="496" priority="546" stopIfTrue="1" operator="lessThan">
      <formula>-0.1</formula>
    </cfRule>
  </conditionalFormatting>
  <conditionalFormatting sqref="E9:F11 J9:J11">
    <cfRule type="cellIs" dxfId="495" priority="545" stopIfTrue="1" operator="greaterThan">
      <formula xml:space="preserve"> 0.1</formula>
    </cfRule>
  </conditionalFormatting>
  <conditionalFormatting sqref="O9:O11">
    <cfRule type="cellIs" dxfId="494" priority="538" stopIfTrue="1" operator="between">
      <formula>0.1</formula>
      <formula>1</formula>
    </cfRule>
    <cfRule type="cellIs" dxfId="493" priority="539" stopIfTrue="1" operator="between">
      <formula>-1</formula>
      <formula>-0.1</formula>
    </cfRule>
  </conditionalFormatting>
  <conditionalFormatting sqref="O9:O11">
    <cfRule type="cellIs" dxfId="492" priority="544" stopIfTrue="1" operator="lessThan">
      <formula>0</formula>
    </cfRule>
  </conditionalFormatting>
  <conditionalFormatting sqref="O9:O11">
    <cfRule type="cellIs" dxfId="491" priority="540" stopIfTrue="1" operator="lessThan">
      <formula>-0.1</formula>
    </cfRule>
    <cfRule type="cellIs" dxfId="490" priority="541" stopIfTrue="1" operator="greaterThan">
      <formula>0.1</formula>
    </cfRule>
    <cfRule type="cellIs" dxfId="489" priority="542" stopIfTrue="1" operator="lessThan">
      <formula>-0.1</formula>
    </cfRule>
    <cfRule type="cellIs" dxfId="488" priority="543" stopIfTrue="1" operator="greaterThan">
      <formula>0.1</formula>
    </cfRule>
  </conditionalFormatting>
  <conditionalFormatting sqref="S16">
    <cfRule type="cellIs" dxfId="487" priority="536" stopIfTrue="1" operator="between">
      <formula>0.2</formula>
      <formula>1</formula>
    </cfRule>
    <cfRule type="cellIs" dxfId="486" priority="537" stopIfTrue="1" operator="between">
      <formula>-1</formula>
      <formula>-0.2</formula>
    </cfRule>
  </conditionalFormatting>
  <conditionalFormatting sqref="S14:S15">
    <cfRule type="cellIs" dxfId="485" priority="534" stopIfTrue="1" operator="between">
      <formula>0.2</formula>
      <formula>1</formula>
    </cfRule>
    <cfRule type="cellIs" dxfId="484" priority="535" stopIfTrue="1" operator="between">
      <formula>-1</formula>
      <formula>-0.2</formula>
    </cfRule>
  </conditionalFormatting>
  <conditionalFormatting sqref="F14:F16">
    <cfRule type="cellIs" dxfId="483" priority="532" stopIfTrue="1" operator="lessThan">
      <formula>-0.2</formula>
    </cfRule>
    <cfRule type="cellIs" dxfId="482" priority="533" stopIfTrue="1" operator="greaterThan">
      <formula>0.2</formula>
    </cfRule>
  </conditionalFormatting>
  <conditionalFormatting sqref="F14:F16">
    <cfRule type="cellIs" dxfId="481" priority="530" stopIfTrue="1" operator="between">
      <formula>0.2</formula>
      <formula>1</formula>
    </cfRule>
    <cfRule type="cellIs" dxfId="480" priority="531" stopIfTrue="1" operator="between">
      <formula>-0.2</formula>
      <formula>-1</formula>
    </cfRule>
  </conditionalFormatting>
  <conditionalFormatting sqref="E14:F16 J16">
    <cfRule type="cellIs" dxfId="479" priority="529" stopIfTrue="1" operator="lessThan">
      <formula>-0.1</formula>
    </cfRule>
  </conditionalFormatting>
  <conditionalFormatting sqref="E14:F16 J16">
    <cfRule type="cellIs" dxfId="478" priority="528" stopIfTrue="1" operator="greaterThan">
      <formula xml:space="preserve"> 0.1</formula>
    </cfRule>
  </conditionalFormatting>
  <conditionalFormatting sqref="F14:F15">
    <cfRule type="cellIs" dxfId="477" priority="526" stopIfTrue="1" operator="lessThan">
      <formula>-0.2</formula>
    </cfRule>
    <cfRule type="cellIs" dxfId="476" priority="527" stopIfTrue="1" operator="greaterThan">
      <formula>0.2</formula>
    </cfRule>
  </conditionalFormatting>
  <conditionalFormatting sqref="E14:F15">
    <cfRule type="cellIs" dxfId="475" priority="525" stopIfTrue="1" operator="lessThan">
      <formula>-0.1</formula>
    </cfRule>
  </conditionalFormatting>
  <conditionalFormatting sqref="E14:F15">
    <cfRule type="cellIs" dxfId="474" priority="524" stopIfTrue="1" operator="greaterThan">
      <formula xml:space="preserve"> 0.1</formula>
    </cfRule>
  </conditionalFormatting>
  <conditionalFormatting sqref="O16">
    <cfRule type="cellIs" dxfId="473" priority="509" stopIfTrue="1" operator="between">
      <formula>0.1</formula>
      <formula>1</formula>
    </cfRule>
    <cfRule type="cellIs" dxfId="472" priority="510" stopIfTrue="1" operator="between">
      <formula>-1</formula>
      <formula>-0.1</formula>
    </cfRule>
  </conditionalFormatting>
  <conditionalFormatting sqref="O14:O16">
    <cfRule type="cellIs" dxfId="471" priority="521" stopIfTrue="1" operator="lessThan">
      <formula>0</formula>
    </cfRule>
  </conditionalFormatting>
  <conditionalFormatting sqref="O14:O15">
    <cfRule type="cellIs" dxfId="470" priority="522" stopIfTrue="1" operator="between">
      <formula>0.1</formula>
      <formula>1</formula>
    </cfRule>
    <cfRule type="cellIs" dxfId="469" priority="523" stopIfTrue="1" operator="between">
      <formula>-1</formula>
      <formula>-0.1</formula>
    </cfRule>
  </conditionalFormatting>
  <conditionalFormatting sqref="O14:O16">
    <cfRule type="cellIs" dxfId="468" priority="517" stopIfTrue="1" operator="lessThan">
      <formula>-0.1</formula>
    </cfRule>
    <cfRule type="cellIs" dxfId="467" priority="518" stopIfTrue="1" operator="greaterThan">
      <formula>0.1</formula>
    </cfRule>
    <cfRule type="cellIs" dxfId="466" priority="519" stopIfTrue="1" operator="lessThan">
      <formula>-0.1</formula>
    </cfRule>
    <cfRule type="cellIs" dxfId="465" priority="520" stopIfTrue="1" operator="greaterThan">
      <formula>0.1</formula>
    </cfRule>
  </conditionalFormatting>
  <conditionalFormatting sqref="O14:O15">
    <cfRule type="cellIs" dxfId="464" priority="515" stopIfTrue="1" operator="between">
      <formula>0.1</formula>
      <formula>1</formula>
    </cfRule>
    <cfRule type="cellIs" dxfId="463" priority="516" stopIfTrue="1" operator="between">
      <formula>-1</formula>
      <formula>-0.1</formula>
    </cfRule>
  </conditionalFormatting>
  <conditionalFormatting sqref="O14:O15">
    <cfRule type="cellIs" dxfId="462" priority="511" stopIfTrue="1" operator="lessThan">
      <formula>-0.1</formula>
    </cfRule>
    <cfRule type="cellIs" dxfId="461" priority="512" stopIfTrue="1" operator="greaterThan">
      <formula>0.1</formula>
    </cfRule>
    <cfRule type="cellIs" dxfId="460" priority="513" stopIfTrue="1" operator="lessThan">
      <formula>-0.1</formula>
    </cfRule>
    <cfRule type="cellIs" dxfId="459" priority="514" stopIfTrue="1" operator="greaterThan">
      <formula>0.1</formula>
    </cfRule>
  </conditionalFormatting>
  <conditionalFormatting sqref="J14:J15">
    <cfRule type="cellIs" dxfId="458" priority="508" stopIfTrue="1" operator="lessThan">
      <formula>-0.1</formula>
    </cfRule>
  </conditionalFormatting>
  <conditionalFormatting sqref="J14:J15">
    <cfRule type="cellIs" dxfId="457" priority="507" stopIfTrue="1" operator="greaterThan">
      <formula xml:space="preserve"> 0.1</formula>
    </cfRule>
  </conditionalFormatting>
  <conditionalFormatting sqref="J14:J15">
    <cfRule type="cellIs" dxfId="456" priority="506" stopIfTrue="1" operator="lessThan">
      <formula>-0.1</formula>
    </cfRule>
  </conditionalFormatting>
  <conditionalFormatting sqref="J14:J15">
    <cfRule type="cellIs" dxfId="455" priority="505" stopIfTrue="1" operator="greaterThan">
      <formula xml:space="preserve"> 0.1</formula>
    </cfRule>
  </conditionalFormatting>
  <conditionalFormatting sqref="S25:S26">
    <cfRule type="cellIs" dxfId="454" priority="503" stopIfTrue="1" operator="between">
      <formula>0.2</formula>
      <formula>1</formula>
    </cfRule>
    <cfRule type="cellIs" dxfId="453" priority="504" stopIfTrue="1" operator="between">
      <formula>-1</formula>
      <formula>-0.2</formula>
    </cfRule>
  </conditionalFormatting>
  <conditionalFormatting sqref="U25:U26">
    <cfRule type="cellIs" dxfId="452" priority="501" stopIfTrue="1" operator="between">
      <formula>0.2</formula>
      <formula>1</formula>
    </cfRule>
    <cfRule type="cellIs" dxfId="451" priority="502" stopIfTrue="1" operator="between">
      <formula>-1</formula>
      <formula>-0.2</formula>
    </cfRule>
  </conditionalFormatting>
  <conditionalFormatting sqref="F25:F26">
    <cfRule type="cellIs" dxfId="450" priority="499" stopIfTrue="1" operator="lessThan">
      <formula>-0.2</formula>
    </cfRule>
    <cfRule type="cellIs" dxfId="449" priority="500" stopIfTrue="1" operator="greaterThan">
      <formula>0.2</formula>
    </cfRule>
  </conditionalFormatting>
  <conditionalFormatting sqref="F25:F26">
    <cfRule type="cellIs" dxfId="448" priority="497" stopIfTrue="1" operator="between">
      <formula>0.2</formula>
      <formula>1</formula>
    </cfRule>
    <cfRule type="cellIs" dxfId="447" priority="498" stopIfTrue="1" operator="between">
      <formula>-0.2</formula>
      <formula>-1</formula>
    </cfRule>
  </conditionalFormatting>
  <conditionalFormatting sqref="J25:J26 E25:F26">
    <cfRule type="cellIs" dxfId="446" priority="496" stopIfTrue="1" operator="lessThan">
      <formula>-0.1</formula>
    </cfRule>
  </conditionalFormatting>
  <conditionalFormatting sqref="J25:J26 E25:F26">
    <cfRule type="cellIs" dxfId="445" priority="495" stopIfTrue="1" operator="greaterThan">
      <formula xml:space="preserve"> 0.1</formula>
    </cfRule>
  </conditionalFormatting>
  <conditionalFormatting sqref="O25:O26">
    <cfRule type="cellIs" dxfId="444" priority="488" stopIfTrue="1" operator="between">
      <formula>0.1</formula>
      <formula>1</formula>
    </cfRule>
    <cfRule type="cellIs" dxfId="443" priority="489" stopIfTrue="1" operator="between">
      <formula>-1</formula>
      <formula>-0.1</formula>
    </cfRule>
  </conditionalFormatting>
  <conditionalFormatting sqref="O25:O26">
    <cfRule type="cellIs" dxfId="442" priority="494" stopIfTrue="1" operator="lessThan">
      <formula>0</formula>
    </cfRule>
  </conditionalFormatting>
  <conditionalFormatting sqref="O25:O26">
    <cfRule type="cellIs" dxfId="441" priority="490" stopIfTrue="1" operator="lessThan">
      <formula>-0.1</formula>
    </cfRule>
    <cfRule type="cellIs" dxfId="440" priority="491" stopIfTrue="1" operator="greaterThan">
      <formula>0.1</formula>
    </cfRule>
    <cfRule type="cellIs" dxfId="439" priority="492" stopIfTrue="1" operator="lessThan">
      <formula>-0.1</formula>
    </cfRule>
    <cfRule type="cellIs" dxfId="438" priority="493" stopIfTrue="1" operator="greaterThan">
      <formula>0.1</formula>
    </cfRule>
  </conditionalFormatting>
  <conditionalFormatting sqref="S29:S30">
    <cfRule type="cellIs" dxfId="437" priority="486" stopIfTrue="1" operator="between">
      <formula>0.2</formula>
      <formula>1</formula>
    </cfRule>
    <cfRule type="cellIs" dxfId="436" priority="487" stopIfTrue="1" operator="between">
      <formula>-1</formula>
      <formula>-0.2</formula>
    </cfRule>
  </conditionalFormatting>
  <conditionalFormatting sqref="F29:F30">
    <cfRule type="cellIs" dxfId="435" priority="484" stopIfTrue="1" operator="lessThan">
      <formula>-0.2</formula>
    </cfRule>
    <cfRule type="cellIs" dxfId="434" priority="485" stopIfTrue="1" operator="greaterThan">
      <formula>0.2</formula>
    </cfRule>
  </conditionalFormatting>
  <conditionalFormatting sqref="F29:F30">
    <cfRule type="cellIs" dxfId="433" priority="482" stopIfTrue="1" operator="between">
      <formula>0.2</formula>
      <formula>1</formula>
    </cfRule>
    <cfRule type="cellIs" dxfId="432" priority="483" stopIfTrue="1" operator="between">
      <formula>-0.2</formula>
      <formula>-1</formula>
    </cfRule>
  </conditionalFormatting>
  <conditionalFormatting sqref="E29:F30 J29:J30">
    <cfRule type="cellIs" dxfId="431" priority="481" stopIfTrue="1" operator="lessThan">
      <formula>-0.1</formula>
    </cfRule>
  </conditionalFormatting>
  <conditionalFormatting sqref="E29:F30 J29:J30">
    <cfRule type="cellIs" dxfId="430" priority="480" stopIfTrue="1" operator="greaterThan">
      <formula xml:space="preserve"> 0.1</formula>
    </cfRule>
  </conditionalFormatting>
  <conditionalFormatting sqref="O29:O30">
    <cfRule type="cellIs" dxfId="429" priority="473" stopIfTrue="1" operator="between">
      <formula>0.1</formula>
      <formula>1</formula>
    </cfRule>
    <cfRule type="cellIs" dxfId="428" priority="474" stopIfTrue="1" operator="between">
      <formula>-1</formula>
      <formula>-0.1</formula>
    </cfRule>
  </conditionalFormatting>
  <conditionalFormatting sqref="O29:O30">
    <cfRule type="cellIs" dxfId="427" priority="479" stopIfTrue="1" operator="lessThan">
      <formula>0</formula>
    </cfRule>
  </conditionalFormatting>
  <conditionalFormatting sqref="O29:O30">
    <cfRule type="cellIs" dxfId="426" priority="475" stopIfTrue="1" operator="lessThan">
      <formula>-0.1</formula>
    </cfRule>
    <cfRule type="cellIs" dxfId="425" priority="476" stopIfTrue="1" operator="greaterThan">
      <formula>0.1</formula>
    </cfRule>
    <cfRule type="cellIs" dxfId="424" priority="477" stopIfTrue="1" operator="lessThan">
      <formula>-0.1</formula>
    </cfRule>
    <cfRule type="cellIs" dxfId="423" priority="478" stopIfTrue="1" operator="greaterThan">
      <formula>0.1</formula>
    </cfRule>
  </conditionalFormatting>
  <conditionalFormatting sqref="U29:U30">
    <cfRule type="cellIs" dxfId="422" priority="471" stopIfTrue="1" operator="between">
      <formula>0.2</formula>
      <formula>1</formula>
    </cfRule>
    <cfRule type="cellIs" dxfId="421" priority="472" stopIfTrue="1" operator="between">
      <formula>-1</formula>
      <formula>-0.2</formula>
    </cfRule>
  </conditionalFormatting>
  <conditionalFormatting sqref="S33:S34">
    <cfRule type="cellIs" dxfId="420" priority="469" stopIfTrue="1" operator="between">
      <formula>0.2</formula>
      <formula>1</formula>
    </cfRule>
    <cfRule type="cellIs" dxfId="419" priority="470" stopIfTrue="1" operator="between">
      <formula>-1</formula>
      <formula>-0.2</formula>
    </cfRule>
  </conditionalFormatting>
  <conditionalFormatting sqref="U33:U34">
    <cfRule type="cellIs" dxfId="418" priority="467" stopIfTrue="1" operator="between">
      <formula>0.2</formula>
      <formula>1</formula>
    </cfRule>
    <cfRule type="cellIs" dxfId="417" priority="468" stopIfTrue="1" operator="between">
      <formula>-1</formula>
      <formula>-0.2</formula>
    </cfRule>
  </conditionalFormatting>
  <conditionalFormatting sqref="F33:F34">
    <cfRule type="cellIs" dxfId="416" priority="465" stopIfTrue="1" operator="lessThan">
      <formula>-0.2</formula>
    </cfRule>
    <cfRule type="cellIs" dxfId="415" priority="466" stopIfTrue="1" operator="greaterThan">
      <formula>0.2</formula>
    </cfRule>
  </conditionalFormatting>
  <conditionalFormatting sqref="F33:F34">
    <cfRule type="cellIs" dxfId="414" priority="463" stopIfTrue="1" operator="between">
      <formula>0.2</formula>
      <formula>1</formula>
    </cfRule>
    <cfRule type="cellIs" dxfId="413" priority="464" stopIfTrue="1" operator="between">
      <formula>-0.2</formula>
      <formula>-1</formula>
    </cfRule>
  </conditionalFormatting>
  <conditionalFormatting sqref="J33:J34 E33:F34">
    <cfRule type="cellIs" dxfId="412" priority="462" stopIfTrue="1" operator="lessThan">
      <formula>-0.1</formula>
    </cfRule>
  </conditionalFormatting>
  <conditionalFormatting sqref="J33:J34 E33:F34">
    <cfRule type="cellIs" dxfId="411" priority="461" stopIfTrue="1" operator="greaterThan">
      <formula xml:space="preserve"> 0.1</formula>
    </cfRule>
  </conditionalFormatting>
  <conditionalFormatting sqref="O33:O34">
    <cfRule type="cellIs" dxfId="410" priority="454" stopIfTrue="1" operator="between">
      <formula>0.1</formula>
      <formula>1</formula>
    </cfRule>
    <cfRule type="cellIs" dxfId="409" priority="455" stopIfTrue="1" operator="between">
      <formula>-1</formula>
      <formula>-0.1</formula>
    </cfRule>
  </conditionalFormatting>
  <conditionalFormatting sqref="O33:O34">
    <cfRule type="cellIs" dxfId="408" priority="460" stopIfTrue="1" operator="lessThan">
      <formula>0</formula>
    </cfRule>
  </conditionalFormatting>
  <conditionalFormatting sqref="O33:O34">
    <cfRule type="cellIs" dxfId="407" priority="456" stopIfTrue="1" operator="lessThan">
      <formula>-0.1</formula>
    </cfRule>
    <cfRule type="cellIs" dxfId="406" priority="457" stopIfTrue="1" operator="greaterThan">
      <formula>0.1</formula>
    </cfRule>
    <cfRule type="cellIs" dxfId="405" priority="458" stopIfTrue="1" operator="lessThan">
      <formula>-0.1</formula>
    </cfRule>
    <cfRule type="cellIs" dxfId="404" priority="459" stopIfTrue="1" operator="greaterThan">
      <formula>0.1</formula>
    </cfRule>
  </conditionalFormatting>
  <conditionalFormatting sqref="U45:U47">
    <cfRule type="cellIs" dxfId="403" priority="452" stopIfTrue="1" operator="between">
      <formula>0.2</formula>
      <formula>1</formula>
    </cfRule>
    <cfRule type="cellIs" dxfId="402" priority="453" stopIfTrue="1" operator="between">
      <formula>-1</formula>
      <formula>-0.2</formula>
    </cfRule>
  </conditionalFormatting>
  <conditionalFormatting sqref="S45:S47 S42:S43">
    <cfRule type="cellIs" dxfId="401" priority="450" stopIfTrue="1" operator="between">
      <formula>0.2</formula>
      <formula>1</formula>
    </cfRule>
    <cfRule type="cellIs" dxfId="400" priority="451" stopIfTrue="1" operator="between">
      <formula>-1</formula>
      <formula>-0.2</formula>
    </cfRule>
  </conditionalFormatting>
  <conditionalFormatting sqref="F45:F47 F42:F43">
    <cfRule type="cellIs" dxfId="399" priority="448" stopIfTrue="1" operator="lessThan">
      <formula>-0.2</formula>
    </cfRule>
    <cfRule type="cellIs" dxfId="398" priority="449" stopIfTrue="1" operator="greaterThan">
      <formula>0.2</formula>
    </cfRule>
  </conditionalFormatting>
  <conditionalFormatting sqref="F45:F47 F42:F43">
    <cfRule type="cellIs" dxfId="397" priority="446" stopIfTrue="1" operator="between">
      <formula>0.2</formula>
      <formula>1</formula>
    </cfRule>
    <cfRule type="cellIs" dxfId="396" priority="447" stopIfTrue="1" operator="between">
      <formula>-0.2</formula>
      <formula>-1</formula>
    </cfRule>
  </conditionalFormatting>
  <conditionalFormatting sqref="E45:F47 E42:F43">
    <cfRule type="cellIs" dxfId="395" priority="445" stopIfTrue="1" operator="lessThan">
      <formula>-0.1</formula>
    </cfRule>
  </conditionalFormatting>
  <conditionalFormatting sqref="E45:F47 E42:F43">
    <cfRule type="cellIs" dxfId="394" priority="444" stopIfTrue="1" operator="greaterThan">
      <formula xml:space="preserve"> 0.1</formula>
    </cfRule>
  </conditionalFormatting>
  <conditionalFormatting sqref="F45:F47 F42:F43">
    <cfRule type="cellIs" dxfId="393" priority="442" stopIfTrue="1" operator="lessThan">
      <formula>-0.2</formula>
    </cfRule>
    <cfRule type="cellIs" dxfId="392" priority="443" stopIfTrue="1" operator="greaterThan">
      <formula>0.2</formula>
    </cfRule>
  </conditionalFormatting>
  <conditionalFormatting sqref="E45:F47 E42:F43">
    <cfRule type="cellIs" dxfId="391" priority="441" stopIfTrue="1" operator="lessThan">
      <formula>-0.1</formula>
    </cfRule>
  </conditionalFormatting>
  <conditionalFormatting sqref="E45:F47 E42:F43">
    <cfRule type="cellIs" dxfId="390" priority="440" stopIfTrue="1" operator="greaterThan">
      <formula xml:space="preserve"> 0.1</formula>
    </cfRule>
  </conditionalFormatting>
  <conditionalFormatting sqref="O45:O47">
    <cfRule type="cellIs" dxfId="389" priority="425" stopIfTrue="1" operator="between">
      <formula>0.1</formula>
      <formula>1</formula>
    </cfRule>
    <cfRule type="cellIs" dxfId="388" priority="426" stopIfTrue="1" operator="between">
      <formula>-1</formula>
      <formula>-0.1</formula>
    </cfRule>
  </conditionalFormatting>
  <conditionalFormatting sqref="O45:O47 O42:O43">
    <cfRule type="cellIs" dxfId="387" priority="437" stopIfTrue="1" operator="lessThan">
      <formula>0</formula>
    </cfRule>
  </conditionalFormatting>
  <conditionalFormatting sqref="O45:O47 O42:O43">
    <cfRule type="cellIs" dxfId="386" priority="438" stopIfTrue="1" operator="between">
      <formula>0.1</formula>
      <formula>1</formula>
    </cfRule>
    <cfRule type="cellIs" dxfId="385" priority="439" stopIfTrue="1" operator="between">
      <formula>-1</formula>
      <formula>-0.1</formula>
    </cfRule>
  </conditionalFormatting>
  <conditionalFormatting sqref="O45:O47 O42:O43">
    <cfRule type="cellIs" dxfId="384" priority="433" stopIfTrue="1" operator="lessThan">
      <formula>-0.1</formula>
    </cfRule>
    <cfRule type="cellIs" dxfId="383" priority="434" stopIfTrue="1" operator="greaterThan">
      <formula>0.1</formula>
    </cfRule>
    <cfRule type="cellIs" dxfId="382" priority="435" stopIfTrue="1" operator="lessThan">
      <formula>-0.1</formula>
    </cfRule>
    <cfRule type="cellIs" dxfId="381" priority="436" stopIfTrue="1" operator="greaterThan">
      <formula>0.1</formula>
    </cfRule>
  </conditionalFormatting>
  <conditionalFormatting sqref="O45:O47 O42:O43">
    <cfRule type="cellIs" dxfId="380" priority="431" stopIfTrue="1" operator="between">
      <formula>0.1</formula>
      <formula>1</formula>
    </cfRule>
    <cfRule type="cellIs" dxfId="379" priority="432" stopIfTrue="1" operator="between">
      <formula>-1</formula>
      <formula>-0.1</formula>
    </cfRule>
  </conditionalFormatting>
  <conditionalFormatting sqref="O45:O47 O42:O43">
    <cfRule type="cellIs" dxfId="378" priority="427" stopIfTrue="1" operator="lessThan">
      <formula>-0.1</formula>
    </cfRule>
    <cfRule type="cellIs" dxfId="377" priority="428" stopIfTrue="1" operator="greaterThan">
      <formula>0.1</formula>
    </cfRule>
    <cfRule type="cellIs" dxfId="376" priority="429" stopIfTrue="1" operator="lessThan">
      <formula>-0.1</formula>
    </cfRule>
    <cfRule type="cellIs" dxfId="375" priority="430" stopIfTrue="1" operator="greaterThan">
      <formula>0.1</formula>
    </cfRule>
  </conditionalFormatting>
  <conditionalFormatting sqref="O45:O47">
    <cfRule type="cellIs" dxfId="374" priority="421" stopIfTrue="1" operator="lessThan">
      <formula>-0.1</formula>
    </cfRule>
    <cfRule type="cellIs" dxfId="373" priority="422" stopIfTrue="1" operator="greaterThan">
      <formula>0.1</formula>
    </cfRule>
    <cfRule type="cellIs" dxfId="372" priority="423" stopIfTrue="1" operator="lessThan">
      <formula>-0.1</formula>
    </cfRule>
    <cfRule type="cellIs" dxfId="371" priority="424" stopIfTrue="1" operator="greaterThan">
      <formula>0.1</formula>
    </cfRule>
  </conditionalFormatting>
  <conditionalFormatting sqref="O45:O47">
    <cfRule type="cellIs" dxfId="370" priority="419" stopIfTrue="1" operator="between">
      <formula>0.1</formula>
      <formula>1</formula>
    </cfRule>
    <cfRule type="cellIs" dxfId="369" priority="420" stopIfTrue="1" operator="between">
      <formula>-1</formula>
      <formula>-0.1</formula>
    </cfRule>
  </conditionalFormatting>
  <conditionalFormatting sqref="O45:O47">
    <cfRule type="cellIs" dxfId="368" priority="415" stopIfTrue="1" operator="lessThan">
      <formula>-0.1</formula>
    </cfRule>
    <cfRule type="cellIs" dxfId="367" priority="416" stopIfTrue="1" operator="greaterThan">
      <formula>0.1</formula>
    </cfRule>
    <cfRule type="cellIs" dxfId="366" priority="417" stopIfTrue="1" operator="lessThan">
      <formula>-0.1</formula>
    </cfRule>
    <cfRule type="cellIs" dxfId="365" priority="418" stopIfTrue="1" operator="greaterThan">
      <formula>0.1</formula>
    </cfRule>
  </conditionalFormatting>
  <conditionalFormatting sqref="O45:O47">
    <cfRule type="cellIs" dxfId="364" priority="413" stopIfTrue="1" operator="between">
      <formula>0.1</formula>
      <formula>1</formula>
    </cfRule>
    <cfRule type="cellIs" dxfId="363" priority="414" stopIfTrue="1" operator="between">
      <formula>-1</formula>
      <formula>-0.1</formula>
    </cfRule>
  </conditionalFormatting>
  <conditionalFormatting sqref="O45:O47">
    <cfRule type="cellIs" dxfId="362" priority="409" stopIfTrue="1" operator="lessThan">
      <formula>-0.1</formula>
    </cfRule>
    <cfRule type="cellIs" dxfId="361" priority="410" stopIfTrue="1" operator="greaterThan">
      <formula>0.1</formula>
    </cfRule>
    <cfRule type="cellIs" dxfId="360" priority="411" stopIfTrue="1" operator="lessThan">
      <formula>-0.1</formula>
    </cfRule>
    <cfRule type="cellIs" dxfId="359" priority="412" stopIfTrue="1" operator="greaterThan">
      <formula>0.1</formula>
    </cfRule>
  </conditionalFormatting>
  <conditionalFormatting sqref="J45:J47 J42:J43">
    <cfRule type="cellIs" dxfId="358" priority="408" stopIfTrue="1" operator="lessThan">
      <formula>-0.1</formula>
    </cfRule>
  </conditionalFormatting>
  <conditionalFormatting sqref="J45:J47 J42:J43">
    <cfRule type="cellIs" dxfId="357" priority="407" stopIfTrue="1" operator="greaterThan">
      <formula xml:space="preserve"> 0.1</formula>
    </cfRule>
  </conditionalFormatting>
  <conditionalFormatting sqref="J45:J47 J42:J43">
    <cfRule type="cellIs" dxfId="356" priority="406" stopIfTrue="1" operator="lessThan">
      <formula>-0.1</formula>
    </cfRule>
  </conditionalFormatting>
  <conditionalFormatting sqref="J45:J47 J42:J43">
    <cfRule type="cellIs" dxfId="355" priority="405" stopIfTrue="1" operator="greaterThan">
      <formula xml:space="preserve"> 0.1</formula>
    </cfRule>
  </conditionalFormatting>
  <conditionalFormatting sqref="J45:J47">
    <cfRule type="cellIs" dxfId="354" priority="404" stopIfTrue="1" operator="lessThan">
      <formula>-0.1</formula>
    </cfRule>
  </conditionalFormatting>
  <conditionalFormatting sqref="J45:J47">
    <cfRule type="cellIs" dxfId="353" priority="403" stopIfTrue="1" operator="greaterThan">
      <formula xml:space="preserve"> 0.1</formula>
    </cfRule>
  </conditionalFormatting>
  <conditionalFormatting sqref="J45:J47">
    <cfRule type="cellIs" dxfId="352" priority="402" stopIfTrue="1" operator="lessThan">
      <formula>-0.1</formula>
    </cfRule>
  </conditionalFormatting>
  <conditionalFormatting sqref="J45:J47">
    <cfRule type="cellIs" dxfId="351" priority="401" stopIfTrue="1" operator="greaterThan">
      <formula xml:space="preserve"> 0.1</formula>
    </cfRule>
  </conditionalFormatting>
  <conditionalFormatting sqref="J45:J47">
    <cfRule type="cellIs" dxfId="350" priority="400" stopIfTrue="1" operator="lessThan">
      <formula>-0.1</formula>
    </cfRule>
  </conditionalFormatting>
  <conditionalFormatting sqref="J45:J47">
    <cfRule type="cellIs" dxfId="349" priority="399" stopIfTrue="1" operator="greaterThan">
      <formula xml:space="preserve"> 0.1</formula>
    </cfRule>
  </conditionalFormatting>
  <conditionalFormatting sqref="S44">
    <cfRule type="cellIs" dxfId="348" priority="397" stopIfTrue="1" operator="between">
      <formula>0.2</formula>
      <formula>1</formula>
    </cfRule>
    <cfRule type="cellIs" dxfId="347" priority="398" stopIfTrue="1" operator="between">
      <formula>-1</formula>
      <formula>-0.2</formula>
    </cfRule>
  </conditionalFormatting>
  <conditionalFormatting sqref="F44">
    <cfRule type="cellIs" dxfId="346" priority="395" stopIfTrue="1" operator="lessThan">
      <formula>-0.2</formula>
    </cfRule>
    <cfRule type="cellIs" dxfId="345" priority="396" stopIfTrue="1" operator="greaterThan">
      <formula>0.2</formula>
    </cfRule>
  </conditionalFormatting>
  <conditionalFormatting sqref="F44">
    <cfRule type="cellIs" dxfId="344" priority="393" stopIfTrue="1" operator="between">
      <formula>0.2</formula>
      <formula>1</formula>
    </cfRule>
    <cfRule type="cellIs" dxfId="343" priority="394" stopIfTrue="1" operator="between">
      <formula>-0.2</formula>
      <formula>-1</formula>
    </cfRule>
  </conditionalFormatting>
  <conditionalFormatting sqref="E44:F44">
    <cfRule type="cellIs" dxfId="342" priority="392" stopIfTrue="1" operator="lessThan">
      <formula>-0.1</formula>
    </cfRule>
  </conditionalFormatting>
  <conditionalFormatting sqref="E44:F44">
    <cfRule type="cellIs" dxfId="341" priority="391" stopIfTrue="1" operator="greaterThan">
      <formula xml:space="preserve"> 0.1</formula>
    </cfRule>
  </conditionalFormatting>
  <conditionalFormatting sqref="F44">
    <cfRule type="cellIs" dxfId="340" priority="389" stopIfTrue="1" operator="lessThan">
      <formula>-0.2</formula>
    </cfRule>
    <cfRule type="cellIs" dxfId="339" priority="390" stopIfTrue="1" operator="greaterThan">
      <formula>0.2</formula>
    </cfRule>
  </conditionalFormatting>
  <conditionalFormatting sqref="E44:F44">
    <cfRule type="cellIs" dxfId="338" priority="388" stopIfTrue="1" operator="lessThan">
      <formula>-0.1</formula>
    </cfRule>
  </conditionalFormatting>
  <conditionalFormatting sqref="E44:F44">
    <cfRule type="cellIs" dxfId="337" priority="387" stopIfTrue="1" operator="greaterThan">
      <formula xml:space="preserve"> 0.1</formula>
    </cfRule>
  </conditionalFormatting>
  <conditionalFormatting sqref="O44">
    <cfRule type="cellIs" dxfId="336" priority="384" stopIfTrue="1" operator="lessThan">
      <formula>0</formula>
    </cfRule>
  </conditionalFormatting>
  <conditionalFormatting sqref="O44">
    <cfRule type="cellIs" dxfId="335" priority="385" stopIfTrue="1" operator="between">
      <formula>0.1</formula>
      <formula>1</formula>
    </cfRule>
    <cfRule type="cellIs" dxfId="334" priority="386" stopIfTrue="1" operator="between">
      <formula>-1</formula>
      <formula>-0.1</formula>
    </cfRule>
  </conditionalFormatting>
  <conditionalFormatting sqref="O44">
    <cfRule type="cellIs" dxfId="333" priority="380" stopIfTrue="1" operator="lessThan">
      <formula>-0.1</formula>
    </cfRule>
    <cfRule type="cellIs" dxfId="332" priority="381" stopIfTrue="1" operator="greaterThan">
      <formula>0.1</formula>
    </cfRule>
    <cfRule type="cellIs" dxfId="331" priority="382" stopIfTrue="1" operator="lessThan">
      <formula>-0.1</formula>
    </cfRule>
    <cfRule type="cellIs" dxfId="330" priority="383" stopIfTrue="1" operator="greaterThan">
      <formula>0.1</formula>
    </cfRule>
  </conditionalFormatting>
  <conditionalFormatting sqref="O44">
    <cfRule type="cellIs" dxfId="329" priority="378" stopIfTrue="1" operator="between">
      <formula>0.1</formula>
      <formula>1</formula>
    </cfRule>
    <cfRule type="cellIs" dxfId="328" priority="379" stopIfTrue="1" operator="between">
      <formula>-1</formula>
      <formula>-0.1</formula>
    </cfRule>
  </conditionalFormatting>
  <conditionalFormatting sqref="O44">
    <cfRule type="cellIs" dxfId="327" priority="374" stopIfTrue="1" operator="lessThan">
      <formula>-0.1</formula>
    </cfRule>
    <cfRule type="cellIs" dxfId="326" priority="375" stopIfTrue="1" operator="greaterThan">
      <formula>0.1</formula>
    </cfRule>
    <cfRule type="cellIs" dxfId="325" priority="376" stopIfTrue="1" operator="lessThan">
      <formula>-0.1</formula>
    </cfRule>
    <cfRule type="cellIs" dxfId="324" priority="377" stopIfTrue="1" operator="greaterThan">
      <formula>0.1</formula>
    </cfRule>
  </conditionalFormatting>
  <conditionalFormatting sqref="J44">
    <cfRule type="cellIs" dxfId="323" priority="373" stopIfTrue="1" operator="lessThan">
      <formula>-0.1</formula>
    </cfRule>
  </conditionalFormatting>
  <conditionalFormatting sqref="J44">
    <cfRule type="cellIs" dxfId="322" priority="372" stopIfTrue="1" operator="greaterThan">
      <formula xml:space="preserve"> 0.1</formula>
    </cfRule>
  </conditionalFormatting>
  <conditionalFormatting sqref="J44">
    <cfRule type="cellIs" dxfId="321" priority="371" stopIfTrue="1" operator="lessThan">
      <formula>-0.1</formula>
    </cfRule>
  </conditionalFormatting>
  <conditionalFormatting sqref="J44">
    <cfRule type="cellIs" dxfId="320" priority="370" stopIfTrue="1" operator="greaterThan">
      <formula xml:space="preserve"> 0.1</formula>
    </cfRule>
  </conditionalFormatting>
  <conditionalFormatting sqref="U49:U50">
    <cfRule type="cellIs" dxfId="319" priority="368" stopIfTrue="1" operator="between">
      <formula>0.2</formula>
      <formula>1</formula>
    </cfRule>
    <cfRule type="cellIs" dxfId="318" priority="369" stopIfTrue="1" operator="between">
      <formula>-1</formula>
      <formula>-0.2</formula>
    </cfRule>
  </conditionalFormatting>
  <conditionalFormatting sqref="S49:S50">
    <cfRule type="cellIs" dxfId="317" priority="366" stopIfTrue="1" operator="between">
      <formula>0.2</formula>
      <formula>1</formula>
    </cfRule>
    <cfRule type="cellIs" dxfId="316" priority="367" stopIfTrue="1" operator="between">
      <formula>-1</formula>
      <formula>-0.2</formula>
    </cfRule>
  </conditionalFormatting>
  <conditionalFormatting sqref="F49:F50">
    <cfRule type="cellIs" dxfId="315" priority="364" stopIfTrue="1" operator="lessThan">
      <formula>-0.2</formula>
    </cfRule>
    <cfRule type="cellIs" dxfId="314" priority="365" stopIfTrue="1" operator="greaterThan">
      <formula>0.2</formula>
    </cfRule>
  </conditionalFormatting>
  <conditionalFormatting sqref="F49:F50">
    <cfRule type="cellIs" dxfId="313" priority="362" stopIfTrue="1" operator="between">
      <formula>0.2</formula>
      <formula>1</formula>
    </cfRule>
    <cfRule type="cellIs" dxfId="312" priority="363" stopIfTrue="1" operator="between">
      <formula>-0.2</formula>
      <formula>-1</formula>
    </cfRule>
  </conditionalFormatting>
  <conditionalFormatting sqref="E49:F50">
    <cfRule type="cellIs" dxfId="311" priority="361" stopIfTrue="1" operator="lessThan">
      <formula>-0.1</formula>
    </cfRule>
  </conditionalFormatting>
  <conditionalFormatting sqref="E49:F50">
    <cfRule type="cellIs" dxfId="310" priority="360" stopIfTrue="1" operator="greaterThan">
      <formula xml:space="preserve"> 0.1</formula>
    </cfRule>
  </conditionalFormatting>
  <conditionalFormatting sqref="F49:F50">
    <cfRule type="cellIs" dxfId="309" priority="358" stopIfTrue="1" operator="lessThan">
      <formula>-0.2</formula>
    </cfRule>
    <cfRule type="cellIs" dxfId="308" priority="359" stopIfTrue="1" operator="greaterThan">
      <formula>0.2</formula>
    </cfRule>
  </conditionalFormatting>
  <conditionalFormatting sqref="E49:F50">
    <cfRule type="cellIs" dxfId="307" priority="357" stopIfTrue="1" operator="lessThan">
      <formula>-0.1</formula>
    </cfRule>
  </conditionalFormatting>
  <conditionalFormatting sqref="E49:F50">
    <cfRule type="cellIs" dxfId="306" priority="356" stopIfTrue="1" operator="greaterThan">
      <formula xml:space="preserve"> 0.1</formula>
    </cfRule>
  </conditionalFormatting>
  <conditionalFormatting sqref="O49:O50">
    <cfRule type="cellIs" dxfId="305" priority="341" stopIfTrue="1" operator="between">
      <formula>0.1</formula>
      <formula>1</formula>
    </cfRule>
    <cfRule type="cellIs" dxfId="304" priority="342" stopIfTrue="1" operator="between">
      <formula>-1</formula>
      <formula>-0.1</formula>
    </cfRule>
  </conditionalFormatting>
  <conditionalFormatting sqref="O49:O50">
    <cfRule type="cellIs" dxfId="303" priority="353" stopIfTrue="1" operator="lessThan">
      <formula>0</formula>
    </cfRule>
  </conditionalFormatting>
  <conditionalFormatting sqref="O49:O50">
    <cfRule type="cellIs" dxfId="302" priority="354" stopIfTrue="1" operator="between">
      <formula>0.1</formula>
      <formula>1</formula>
    </cfRule>
    <cfRule type="cellIs" dxfId="301" priority="355" stopIfTrue="1" operator="between">
      <formula>-1</formula>
      <formula>-0.1</formula>
    </cfRule>
  </conditionalFormatting>
  <conditionalFormatting sqref="O49:O50">
    <cfRule type="cellIs" dxfId="300" priority="349" stopIfTrue="1" operator="lessThan">
      <formula>-0.1</formula>
    </cfRule>
    <cfRule type="cellIs" dxfId="299" priority="350" stopIfTrue="1" operator="greaterThan">
      <formula>0.1</formula>
    </cfRule>
    <cfRule type="cellIs" dxfId="298" priority="351" stopIfTrue="1" operator="lessThan">
      <formula>-0.1</formula>
    </cfRule>
    <cfRule type="cellIs" dxfId="297" priority="352" stopIfTrue="1" operator="greaterThan">
      <formula>0.1</formula>
    </cfRule>
  </conditionalFormatting>
  <conditionalFormatting sqref="O49:O50">
    <cfRule type="cellIs" dxfId="296" priority="347" stopIfTrue="1" operator="between">
      <formula>0.1</formula>
      <formula>1</formula>
    </cfRule>
    <cfRule type="cellIs" dxfId="295" priority="348" stopIfTrue="1" operator="between">
      <formula>-1</formula>
      <formula>-0.1</formula>
    </cfRule>
  </conditionalFormatting>
  <conditionalFormatting sqref="O49:O50">
    <cfRule type="cellIs" dxfId="294" priority="343" stopIfTrue="1" operator="lessThan">
      <formula>-0.1</formula>
    </cfRule>
    <cfRule type="cellIs" dxfId="293" priority="344" stopIfTrue="1" operator="greaterThan">
      <formula>0.1</formula>
    </cfRule>
    <cfRule type="cellIs" dxfId="292" priority="345" stopIfTrue="1" operator="lessThan">
      <formula>-0.1</formula>
    </cfRule>
    <cfRule type="cellIs" dxfId="291" priority="346" stopIfTrue="1" operator="greaterThan">
      <formula>0.1</formula>
    </cfRule>
  </conditionalFormatting>
  <conditionalFormatting sqref="O49:O50">
    <cfRule type="cellIs" dxfId="290" priority="337" stopIfTrue="1" operator="lessThan">
      <formula>-0.1</formula>
    </cfRule>
    <cfRule type="cellIs" dxfId="289" priority="338" stopIfTrue="1" operator="greaterThan">
      <formula>0.1</formula>
    </cfRule>
    <cfRule type="cellIs" dxfId="288" priority="339" stopIfTrue="1" operator="lessThan">
      <formula>-0.1</formula>
    </cfRule>
    <cfRule type="cellIs" dxfId="287" priority="340" stopIfTrue="1" operator="greaterThan">
      <formula>0.1</formula>
    </cfRule>
  </conditionalFormatting>
  <conditionalFormatting sqref="O49:O50">
    <cfRule type="cellIs" dxfId="286" priority="335" stopIfTrue="1" operator="between">
      <formula>0.1</formula>
      <formula>1</formula>
    </cfRule>
    <cfRule type="cellIs" dxfId="285" priority="336" stopIfTrue="1" operator="between">
      <formula>-1</formula>
      <formula>-0.1</formula>
    </cfRule>
  </conditionalFormatting>
  <conditionalFormatting sqref="O49:O50">
    <cfRule type="cellIs" dxfId="284" priority="331" stopIfTrue="1" operator="lessThan">
      <formula>-0.1</formula>
    </cfRule>
    <cfRule type="cellIs" dxfId="283" priority="332" stopIfTrue="1" operator="greaterThan">
      <formula>0.1</formula>
    </cfRule>
    <cfRule type="cellIs" dxfId="282" priority="333" stopIfTrue="1" operator="lessThan">
      <formula>-0.1</formula>
    </cfRule>
    <cfRule type="cellIs" dxfId="281" priority="334" stopIfTrue="1" operator="greaterThan">
      <formula>0.1</formula>
    </cfRule>
  </conditionalFormatting>
  <conditionalFormatting sqref="O49:O50">
    <cfRule type="cellIs" dxfId="280" priority="329" stopIfTrue="1" operator="between">
      <formula>0.1</formula>
      <formula>1</formula>
    </cfRule>
    <cfRule type="cellIs" dxfId="279" priority="330" stopIfTrue="1" operator="between">
      <formula>-1</formula>
      <formula>-0.1</formula>
    </cfRule>
  </conditionalFormatting>
  <conditionalFormatting sqref="O49:O50">
    <cfRule type="cellIs" dxfId="278" priority="325" stopIfTrue="1" operator="lessThan">
      <formula>-0.1</formula>
    </cfRule>
    <cfRule type="cellIs" dxfId="277" priority="326" stopIfTrue="1" operator="greaterThan">
      <formula>0.1</formula>
    </cfRule>
    <cfRule type="cellIs" dxfId="276" priority="327" stopIfTrue="1" operator="lessThan">
      <formula>-0.1</formula>
    </cfRule>
    <cfRule type="cellIs" dxfId="275" priority="328" stopIfTrue="1" operator="greaterThan">
      <formula>0.1</formula>
    </cfRule>
  </conditionalFormatting>
  <conditionalFormatting sqref="J49:J50">
    <cfRule type="cellIs" dxfId="274" priority="324" stopIfTrue="1" operator="lessThan">
      <formula>-0.1</formula>
    </cfRule>
  </conditionalFormatting>
  <conditionalFormatting sqref="J49:J50">
    <cfRule type="cellIs" dxfId="273" priority="323" stopIfTrue="1" operator="greaterThan">
      <formula xml:space="preserve"> 0.1</formula>
    </cfRule>
  </conditionalFormatting>
  <conditionalFormatting sqref="J49:J50">
    <cfRule type="cellIs" dxfId="272" priority="322" stopIfTrue="1" operator="lessThan">
      <formula>-0.1</formula>
    </cfRule>
  </conditionalFormatting>
  <conditionalFormatting sqref="J49:J50">
    <cfRule type="cellIs" dxfId="271" priority="321" stopIfTrue="1" operator="greaterThan">
      <formula xml:space="preserve"> 0.1</formula>
    </cfRule>
  </conditionalFormatting>
  <conditionalFormatting sqref="J49:J50">
    <cfRule type="cellIs" dxfId="270" priority="320" stopIfTrue="1" operator="lessThan">
      <formula>-0.1</formula>
    </cfRule>
  </conditionalFormatting>
  <conditionalFormatting sqref="J49:J50">
    <cfRule type="cellIs" dxfId="269" priority="319" stopIfTrue="1" operator="greaterThan">
      <formula xml:space="preserve"> 0.1</formula>
    </cfRule>
  </conditionalFormatting>
  <conditionalFormatting sqref="J49:J50">
    <cfRule type="cellIs" dxfId="268" priority="318" stopIfTrue="1" operator="lessThan">
      <formula>-0.1</formula>
    </cfRule>
  </conditionalFormatting>
  <conditionalFormatting sqref="J49:J50">
    <cfRule type="cellIs" dxfId="267" priority="317" stopIfTrue="1" operator="greaterThan">
      <formula xml:space="preserve"> 0.1</formula>
    </cfRule>
  </conditionalFormatting>
  <conditionalFormatting sqref="J49:J50">
    <cfRule type="cellIs" dxfId="266" priority="316" stopIfTrue="1" operator="lessThan">
      <formula>-0.1</formula>
    </cfRule>
  </conditionalFormatting>
  <conditionalFormatting sqref="J49:J50">
    <cfRule type="cellIs" dxfId="265" priority="315" stopIfTrue="1" operator="greaterThan">
      <formula xml:space="preserve"> 0.1</formula>
    </cfRule>
  </conditionalFormatting>
  <conditionalFormatting sqref="U53:U54">
    <cfRule type="cellIs" dxfId="264" priority="313" stopIfTrue="1" operator="between">
      <formula>0.2</formula>
      <formula>1</formula>
    </cfRule>
    <cfRule type="cellIs" dxfId="263" priority="314" stopIfTrue="1" operator="between">
      <formula>-1</formula>
      <formula>-0.2</formula>
    </cfRule>
  </conditionalFormatting>
  <conditionalFormatting sqref="S53:S54">
    <cfRule type="cellIs" dxfId="262" priority="311" stopIfTrue="1" operator="between">
      <formula>0.2</formula>
      <formula>1</formula>
    </cfRule>
    <cfRule type="cellIs" dxfId="261" priority="312" stopIfTrue="1" operator="between">
      <formula>-1</formula>
      <formula>-0.2</formula>
    </cfRule>
  </conditionalFormatting>
  <conditionalFormatting sqref="F53:F54">
    <cfRule type="cellIs" dxfId="260" priority="309" stopIfTrue="1" operator="lessThan">
      <formula>-0.2</formula>
    </cfRule>
    <cfRule type="cellIs" dxfId="259" priority="310" stopIfTrue="1" operator="greaterThan">
      <formula>0.2</formula>
    </cfRule>
  </conditionalFormatting>
  <conditionalFormatting sqref="F53:F54">
    <cfRule type="cellIs" dxfId="258" priority="307" stopIfTrue="1" operator="between">
      <formula>0.2</formula>
      <formula>1</formula>
    </cfRule>
    <cfRule type="cellIs" dxfId="257" priority="308" stopIfTrue="1" operator="between">
      <formula>-0.2</formula>
      <formula>-1</formula>
    </cfRule>
  </conditionalFormatting>
  <conditionalFormatting sqref="E53:F54">
    <cfRule type="cellIs" dxfId="256" priority="306" stopIfTrue="1" operator="lessThan">
      <formula>-0.1</formula>
    </cfRule>
  </conditionalFormatting>
  <conditionalFormatting sqref="E53:F54">
    <cfRule type="cellIs" dxfId="255" priority="305" stopIfTrue="1" operator="greaterThan">
      <formula xml:space="preserve"> 0.1</formula>
    </cfRule>
  </conditionalFormatting>
  <conditionalFormatting sqref="F53:F54">
    <cfRule type="cellIs" dxfId="254" priority="303" stopIfTrue="1" operator="lessThan">
      <formula>-0.2</formula>
    </cfRule>
    <cfRule type="cellIs" dxfId="253" priority="304" stopIfTrue="1" operator="greaterThan">
      <formula>0.2</formula>
    </cfRule>
  </conditionalFormatting>
  <conditionalFormatting sqref="E53:F54">
    <cfRule type="cellIs" dxfId="252" priority="302" stopIfTrue="1" operator="lessThan">
      <formula>-0.1</formula>
    </cfRule>
  </conditionalFormatting>
  <conditionalFormatting sqref="E53:F54">
    <cfRule type="cellIs" dxfId="251" priority="301" stopIfTrue="1" operator="greaterThan">
      <formula xml:space="preserve"> 0.1</formula>
    </cfRule>
  </conditionalFormatting>
  <conditionalFormatting sqref="O53:O54">
    <cfRule type="cellIs" dxfId="250" priority="286" stopIfTrue="1" operator="between">
      <formula>0.1</formula>
      <formula>1</formula>
    </cfRule>
    <cfRule type="cellIs" dxfId="249" priority="287" stopIfTrue="1" operator="between">
      <formula>-1</formula>
      <formula>-0.1</formula>
    </cfRule>
  </conditionalFormatting>
  <conditionalFormatting sqref="O53:O54">
    <cfRule type="cellIs" dxfId="248" priority="298" stopIfTrue="1" operator="lessThan">
      <formula>0</formula>
    </cfRule>
  </conditionalFormatting>
  <conditionalFormatting sqref="O53:O54">
    <cfRule type="cellIs" dxfId="247" priority="299" stopIfTrue="1" operator="between">
      <formula>0.1</formula>
      <formula>1</formula>
    </cfRule>
    <cfRule type="cellIs" dxfId="246" priority="300" stopIfTrue="1" operator="between">
      <formula>-1</formula>
      <formula>-0.1</formula>
    </cfRule>
  </conditionalFormatting>
  <conditionalFormatting sqref="O53:O54">
    <cfRule type="cellIs" dxfId="245" priority="294" stopIfTrue="1" operator="lessThan">
      <formula>-0.1</formula>
    </cfRule>
    <cfRule type="cellIs" dxfId="244" priority="295" stopIfTrue="1" operator="greaterThan">
      <formula>0.1</formula>
    </cfRule>
    <cfRule type="cellIs" dxfId="243" priority="296" stopIfTrue="1" operator="lessThan">
      <formula>-0.1</formula>
    </cfRule>
    <cfRule type="cellIs" dxfId="242" priority="297" stopIfTrue="1" operator="greaterThan">
      <formula>0.1</formula>
    </cfRule>
  </conditionalFormatting>
  <conditionalFormatting sqref="O53:O54">
    <cfRule type="cellIs" dxfId="241" priority="292" stopIfTrue="1" operator="between">
      <formula>0.1</formula>
      <formula>1</formula>
    </cfRule>
    <cfRule type="cellIs" dxfId="240" priority="293" stopIfTrue="1" operator="between">
      <formula>-1</formula>
      <formula>-0.1</formula>
    </cfRule>
  </conditionalFormatting>
  <conditionalFormatting sqref="O53:O54">
    <cfRule type="cellIs" dxfId="239" priority="288" stopIfTrue="1" operator="lessThan">
      <formula>-0.1</formula>
    </cfRule>
    <cfRule type="cellIs" dxfId="238" priority="289" stopIfTrue="1" operator="greaterThan">
      <formula>0.1</formula>
    </cfRule>
    <cfRule type="cellIs" dxfId="237" priority="290" stopIfTrue="1" operator="lessThan">
      <formula>-0.1</formula>
    </cfRule>
    <cfRule type="cellIs" dxfId="236" priority="291" stopIfTrue="1" operator="greaterThan">
      <formula>0.1</formula>
    </cfRule>
  </conditionalFormatting>
  <conditionalFormatting sqref="O53:O54">
    <cfRule type="cellIs" dxfId="235" priority="282" stopIfTrue="1" operator="lessThan">
      <formula>-0.1</formula>
    </cfRule>
    <cfRule type="cellIs" dxfId="234" priority="283" stopIfTrue="1" operator="greaterThan">
      <formula>0.1</formula>
    </cfRule>
    <cfRule type="cellIs" dxfId="233" priority="284" stopIfTrue="1" operator="lessThan">
      <formula>-0.1</formula>
    </cfRule>
    <cfRule type="cellIs" dxfId="232" priority="285" stopIfTrue="1" operator="greaterThan">
      <formula>0.1</formula>
    </cfRule>
  </conditionalFormatting>
  <conditionalFormatting sqref="O53:O54">
    <cfRule type="cellIs" dxfId="231" priority="280" stopIfTrue="1" operator="between">
      <formula>0.1</formula>
      <formula>1</formula>
    </cfRule>
    <cfRule type="cellIs" dxfId="230" priority="281" stopIfTrue="1" operator="between">
      <formula>-1</formula>
      <formula>-0.1</formula>
    </cfRule>
  </conditionalFormatting>
  <conditionalFormatting sqref="O53:O54">
    <cfRule type="cellIs" dxfId="229" priority="276" stopIfTrue="1" operator="lessThan">
      <formula>-0.1</formula>
    </cfRule>
    <cfRule type="cellIs" dxfId="228" priority="277" stopIfTrue="1" operator="greaterThan">
      <formula>0.1</formula>
    </cfRule>
    <cfRule type="cellIs" dxfId="227" priority="278" stopIfTrue="1" operator="lessThan">
      <formula>-0.1</formula>
    </cfRule>
    <cfRule type="cellIs" dxfId="226" priority="279" stopIfTrue="1" operator="greaterThan">
      <formula>0.1</formula>
    </cfRule>
  </conditionalFormatting>
  <conditionalFormatting sqref="O53:O54">
    <cfRule type="cellIs" dxfId="225" priority="274" stopIfTrue="1" operator="between">
      <formula>0.1</formula>
      <formula>1</formula>
    </cfRule>
    <cfRule type="cellIs" dxfId="224" priority="275" stopIfTrue="1" operator="between">
      <formula>-1</formula>
      <formula>-0.1</formula>
    </cfRule>
  </conditionalFormatting>
  <conditionalFormatting sqref="O53:O54">
    <cfRule type="cellIs" dxfId="223" priority="270" stopIfTrue="1" operator="lessThan">
      <formula>-0.1</formula>
    </cfRule>
    <cfRule type="cellIs" dxfId="222" priority="271" stopIfTrue="1" operator="greaterThan">
      <formula>0.1</formula>
    </cfRule>
    <cfRule type="cellIs" dxfId="221" priority="272" stopIfTrue="1" operator="lessThan">
      <formula>-0.1</formula>
    </cfRule>
    <cfRule type="cellIs" dxfId="220" priority="273" stopIfTrue="1" operator="greaterThan">
      <formula>0.1</formula>
    </cfRule>
  </conditionalFormatting>
  <conditionalFormatting sqref="J53:J54">
    <cfRule type="cellIs" dxfId="219" priority="269" stopIfTrue="1" operator="lessThan">
      <formula>-0.1</formula>
    </cfRule>
  </conditionalFormatting>
  <conditionalFormatting sqref="J53:J54">
    <cfRule type="cellIs" dxfId="218" priority="268" stopIfTrue="1" operator="greaterThan">
      <formula xml:space="preserve"> 0.1</formula>
    </cfRule>
  </conditionalFormatting>
  <conditionalFormatting sqref="J53:J54">
    <cfRule type="cellIs" dxfId="217" priority="267" stopIfTrue="1" operator="lessThan">
      <formula>-0.1</formula>
    </cfRule>
  </conditionalFormatting>
  <conditionalFormatting sqref="J53:J54">
    <cfRule type="cellIs" dxfId="216" priority="266" stopIfTrue="1" operator="greaterThan">
      <formula xml:space="preserve"> 0.1</formula>
    </cfRule>
  </conditionalFormatting>
  <conditionalFormatting sqref="J53:J54">
    <cfRule type="cellIs" dxfId="215" priority="265" stopIfTrue="1" operator="lessThan">
      <formula>-0.1</formula>
    </cfRule>
  </conditionalFormatting>
  <conditionalFormatting sqref="J53:J54">
    <cfRule type="cellIs" dxfId="214" priority="264" stopIfTrue="1" operator="greaterThan">
      <formula xml:space="preserve"> 0.1</formula>
    </cfRule>
  </conditionalFormatting>
  <conditionalFormatting sqref="J53:J54">
    <cfRule type="cellIs" dxfId="213" priority="263" stopIfTrue="1" operator="lessThan">
      <formula>-0.1</formula>
    </cfRule>
  </conditionalFormatting>
  <conditionalFormatting sqref="J53:J54">
    <cfRule type="cellIs" dxfId="212" priority="262" stopIfTrue="1" operator="greaterThan">
      <formula xml:space="preserve"> 0.1</formula>
    </cfRule>
  </conditionalFormatting>
  <conditionalFormatting sqref="J53:J54">
    <cfRule type="cellIs" dxfId="211" priority="261" stopIfTrue="1" operator="lessThan">
      <formula>-0.1</formula>
    </cfRule>
  </conditionalFormatting>
  <conditionalFormatting sqref="J53:J54">
    <cfRule type="cellIs" dxfId="210" priority="260" stopIfTrue="1" operator="greaterThan">
      <formula xml:space="preserve"> 0.1</formula>
    </cfRule>
  </conditionalFormatting>
  <conditionalFormatting sqref="U57:U58">
    <cfRule type="cellIs" dxfId="209" priority="258" stopIfTrue="1" operator="between">
      <formula>0.2</formula>
      <formula>1</formula>
    </cfRule>
    <cfRule type="cellIs" dxfId="208" priority="259" stopIfTrue="1" operator="between">
      <formula>-1</formula>
      <formula>-0.2</formula>
    </cfRule>
  </conditionalFormatting>
  <conditionalFormatting sqref="S57:S58">
    <cfRule type="cellIs" dxfId="207" priority="256" stopIfTrue="1" operator="between">
      <formula>0.2</formula>
      <formula>1</formula>
    </cfRule>
    <cfRule type="cellIs" dxfId="206" priority="257" stopIfTrue="1" operator="between">
      <formula>-1</formula>
      <formula>-0.2</formula>
    </cfRule>
  </conditionalFormatting>
  <conditionalFormatting sqref="F57:F58">
    <cfRule type="cellIs" dxfId="205" priority="254" stopIfTrue="1" operator="lessThan">
      <formula>-0.2</formula>
    </cfRule>
    <cfRule type="cellIs" dxfId="204" priority="255" stopIfTrue="1" operator="greaterThan">
      <formula>0.2</formula>
    </cfRule>
  </conditionalFormatting>
  <conditionalFormatting sqref="F57:F58">
    <cfRule type="cellIs" dxfId="203" priority="252" stopIfTrue="1" operator="between">
      <formula>0.2</formula>
      <formula>1</formula>
    </cfRule>
    <cfRule type="cellIs" dxfId="202" priority="253" stopIfTrue="1" operator="between">
      <formula>-0.2</formula>
      <formula>-1</formula>
    </cfRule>
  </conditionalFormatting>
  <conditionalFormatting sqref="E57:F58">
    <cfRule type="cellIs" dxfId="201" priority="251" stopIfTrue="1" operator="lessThan">
      <formula>-0.1</formula>
    </cfRule>
  </conditionalFormatting>
  <conditionalFormatting sqref="E57:F58">
    <cfRule type="cellIs" dxfId="200" priority="250" stopIfTrue="1" operator="greaterThan">
      <formula xml:space="preserve"> 0.1</formula>
    </cfRule>
  </conditionalFormatting>
  <conditionalFormatting sqref="F57:F58">
    <cfRule type="cellIs" dxfId="199" priority="248" stopIfTrue="1" operator="lessThan">
      <formula>-0.2</formula>
    </cfRule>
    <cfRule type="cellIs" dxfId="198" priority="249" stopIfTrue="1" operator="greaterThan">
      <formula>0.2</formula>
    </cfRule>
  </conditionalFormatting>
  <conditionalFormatting sqref="E57:F58">
    <cfRule type="cellIs" dxfId="197" priority="247" stopIfTrue="1" operator="lessThan">
      <formula>-0.1</formula>
    </cfRule>
  </conditionalFormatting>
  <conditionalFormatting sqref="E57:F58">
    <cfRule type="cellIs" dxfId="196" priority="246" stopIfTrue="1" operator="greaterThan">
      <formula xml:space="preserve"> 0.1</formula>
    </cfRule>
  </conditionalFormatting>
  <conditionalFormatting sqref="O57:O58">
    <cfRule type="cellIs" dxfId="195" priority="231" stopIfTrue="1" operator="between">
      <formula>0.1</formula>
      <formula>1</formula>
    </cfRule>
    <cfRule type="cellIs" dxfId="194" priority="232" stopIfTrue="1" operator="between">
      <formula>-1</formula>
      <formula>-0.1</formula>
    </cfRule>
  </conditionalFormatting>
  <conditionalFormatting sqref="O57:O58">
    <cfRule type="cellIs" dxfId="193" priority="243" stopIfTrue="1" operator="lessThan">
      <formula>0</formula>
    </cfRule>
  </conditionalFormatting>
  <conditionalFormatting sqref="O57:O58">
    <cfRule type="cellIs" dxfId="192" priority="244" stopIfTrue="1" operator="between">
      <formula>0.1</formula>
      <formula>1</formula>
    </cfRule>
    <cfRule type="cellIs" dxfId="191" priority="245" stopIfTrue="1" operator="between">
      <formula>-1</formula>
      <formula>-0.1</formula>
    </cfRule>
  </conditionalFormatting>
  <conditionalFormatting sqref="O57:O58">
    <cfRule type="cellIs" dxfId="190" priority="239" stopIfTrue="1" operator="lessThan">
      <formula>-0.1</formula>
    </cfRule>
    <cfRule type="cellIs" dxfId="189" priority="240" stopIfTrue="1" operator="greaterThan">
      <formula>0.1</formula>
    </cfRule>
    <cfRule type="cellIs" dxfId="188" priority="241" stopIfTrue="1" operator="lessThan">
      <formula>-0.1</formula>
    </cfRule>
    <cfRule type="cellIs" dxfId="187" priority="242" stopIfTrue="1" operator="greaterThan">
      <formula>0.1</formula>
    </cfRule>
  </conditionalFormatting>
  <conditionalFormatting sqref="O57:O58">
    <cfRule type="cellIs" dxfId="186" priority="237" stopIfTrue="1" operator="between">
      <formula>0.1</formula>
      <formula>1</formula>
    </cfRule>
    <cfRule type="cellIs" dxfId="185" priority="238" stopIfTrue="1" operator="between">
      <formula>-1</formula>
      <formula>-0.1</formula>
    </cfRule>
  </conditionalFormatting>
  <conditionalFormatting sqref="O57:O58">
    <cfRule type="cellIs" dxfId="184" priority="233" stopIfTrue="1" operator="lessThan">
      <formula>-0.1</formula>
    </cfRule>
    <cfRule type="cellIs" dxfId="183" priority="234" stopIfTrue="1" operator="greaterThan">
      <formula>0.1</formula>
    </cfRule>
    <cfRule type="cellIs" dxfId="182" priority="235" stopIfTrue="1" operator="lessThan">
      <formula>-0.1</formula>
    </cfRule>
    <cfRule type="cellIs" dxfId="181" priority="236" stopIfTrue="1" operator="greaterThan">
      <formula>0.1</formula>
    </cfRule>
  </conditionalFormatting>
  <conditionalFormatting sqref="O57:O58">
    <cfRule type="cellIs" dxfId="180" priority="227" stopIfTrue="1" operator="lessThan">
      <formula>-0.1</formula>
    </cfRule>
    <cfRule type="cellIs" dxfId="179" priority="228" stopIfTrue="1" operator="greaterThan">
      <formula>0.1</formula>
    </cfRule>
    <cfRule type="cellIs" dxfId="178" priority="229" stopIfTrue="1" operator="lessThan">
      <formula>-0.1</formula>
    </cfRule>
    <cfRule type="cellIs" dxfId="177" priority="230" stopIfTrue="1" operator="greaterThan">
      <formula>0.1</formula>
    </cfRule>
  </conditionalFormatting>
  <conditionalFormatting sqref="O57:O58">
    <cfRule type="cellIs" dxfId="176" priority="225" stopIfTrue="1" operator="between">
      <formula>0.1</formula>
      <formula>1</formula>
    </cfRule>
    <cfRule type="cellIs" dxfId="175" priority="226" stopIfTrue="1" operator="between">
      <formula>-1</formula>
      <formula>-0.1</formula>
    </cfRule>
  </conditionalFormatting>
  <conditionalFormatting sqref="O57:O58">
    <cfRule type="cellIs" dxfId="174" priority="221" stopIfTrue="1" operator="lessThan">
      <formula>-0.1</formula>
    </cfRule>
    <cfRule type="cellIs" dxfId="173" priority="222" stopIfTrue="1" operator="greaterThan">
      <formula>0.1</formula>
    </cfRule>
    <cfRule type="cellIs" dxfId="172" priority="223" stopIfTrue="1" operator="lessThan">
      <formula>-0.1</formula>
    </cfRule>
    <cfRule type="cellIs" dxfId="171" priority="224" stopIfTrue="1" operator="greaterThan">
      <formula>0.1</formula>
    </cfRule>
  </conditionalFormatting>
  <conditionalFormatting sqref="O57:O58">
    <cfRule type="cellIs" dxfId="170" priority="219" stopIfTrue="1" operator="between">
      <formula>0.1</formula>
      <formula>1</formula>
    </cfRule>
    <cfRule type="cellIs" dxfId="169" priority="220" stopIfTrue="1" operator="between">
      <formula>-1</formula>
      <formula>-0.1</formula>
    </cfRule>
  </conditionalFormatting>
  <conditionalFormatting sqref="O57:O58">
    <cfRule type="cellIs" dxfId="168" priority="215" stopIfTrue="1" operator="lessThan">
      <formula>-0.1</formula>
    </cfRule>
    <cfRule type="cellIs" dxfId="167" priority="216" stopIfTrue="1" operator="greaterThan">
      <formula>0.1</formula>
    </cfRule>
    <cfRule type="cellIs" dxfId="166" priority="217" stopIfTrue="1" operator="lessThan">
      <formula>-0.1</formula>
    </cfRule>
    <cfRule type="cellIs" dxfId="165" priority="218" stopIfTrue="1" operator="greaterThan">
      <formula>0.1</formula>
    </cfRule>
  </conditionalFormatting>
  <conditionalFormatting sqref="J57:J58">
    <cfRule type="cellIs" dxfId="164" priority="214" stopIfTrue="1" operator="lessThan">
      <formula>-0.1</formula>
    </cfRule>
  </conditionalFormatting>
  <conditionalFormatting sqref="J57:J58">
    <cfRule type="cellIs" dxfId="163" priority="213" stopIfTrue="1" operator="greaterThan">
      <formula xml:space="preserve"> 0.1</formula>
    </cfRule>
  </conditionalFormatting>
  <conditionalFormatting sqref="J57:J58">
    <cfRule type="cellIs" dxfId="162" priority="212" stopIfTrue="1" operator="lessThan">
      <formula>-0.1</formula>
    </cfRule>
  </conditionalFormatting>
  <conditionalFormatting sqref="J57:J58">
    <cfRule type="cellIs" dxfId="161" priority="211" stopIfTrue="1" operator="greaterThan">
      <formula xml:space="preserve"> 0.1</formula>
    </cfRule>
  </conditionalFormatting>
  <conditionalFormatting sqref="J57:J58">
    <cfRule type="cellIs" dxfId="160" priority="210" stopIfTrue="1" operator="lessThan">
      <formula>-0.1</formula>
    </cfRule>
  </conditionalFormatting>
  <conditionalFormatting sqref="J57:J58">
    <cfRule type="cellIs" dxfId="159" priority="209" stopIfTrue="1" operator="greaterThan">
      <formula xml:space="preserve"> 0.1</formula>
    </cfRule>
  </conditionalFormatting>
  <conditionalFormatting sqref="J57:J58">
    <cfRule type="cellIs" dxfId="158" priority="208" stopIfTrue="1" operator="lessThan">
      <formula>-0.1</formula>
    </cfRule>
  </conditionalFormatting>
  <conditionalFormatting sqref="J57:J58">
    <cfRule type="cellIs" dxfId="157" priority="207" stopIfTrue="1" operator="greaterThan">
      <formula xml:space="preserve"> 0.1</formula>
    </cfRule>
  </conditionalFormatting>
  <conditionalFormatting sqref="J57:J58">
    <cfRule type="cellIs" dxfId="156" priority="206" stopIfTrue="1" operator="lessThan">
      <formula>-0.1</formula>
    </cfRule>
  </conditionalFormatting>
  <conditionalFormatting sqref="J57:J58">
    <cfRule type="cellIs" dxfId="155" priority="205" stopIfTrue="1" operator="greaterThan">
      <formula xml:space="preserve"> 0.1</formula>
    </cfRule>
  </conditionalFormatting>
  <conditionalFormatting sqref="U61:U62">
    <cfRule type="cellIs" dxfId="154" priority="203" stopIfTrue="1" operator="between">
      <formula>0.2</formula>
      <formula>1</formula>
    </cfRule>
    <cfRule type="cellIs" dxfId="153" priority="204" stopIfTrue="1" operator="between">
      <formula>-1</formula>
      <formula>-0.2</formula>
    </cfRule>
  </conditionalFormatting>
  <conditionalFormatting sqref="S61:S62">
    <cfRule type="cellIs" dxfId="152" priority="201" stopIfTrue="1" operator="between">
      <formula>0.2</formula>
      <formula>1</formula>
    </cfRule>
    <cfRule type="cellIs" dxfId="151" priority="202" stopIfTrue="1" operator="between">
      <formula>-1</formula>
      <formula>-0.2</formula>
    </cfRule>
  </conditionalFormatting>
  <conditionalFormatting sqref="F61:F62">
    <cfRule type="cellIs" dxfId="150" priority="199" stopIfTrue="1" operator="lessThan">
      <formula>-0.2</formula>
    </cfRule>
    <cfRule type="cellIs" dxfId="149" priority="200" stopIfTrue="1" operator="greaterThan">
      <formula>0.2</formula>
    </cfRule>
  </conditionalFormatting>
  <conditionalFormatting sqref="F61:F62">
    <cfRule type="cellIs" dxfId="148" priority="197" stopIfTrue="1" operator="between">
      <formula>0.2</formula>
      <formula>1</formula>
    </cfRule>
    <cfRule type="cellIs" dxfId="147" priority="198" stopIfTrue="1" operator="between">
      <formula>-0.2</formula>
      <formula>-1</formula>
    </cfRule>
  </conditionalFormatting>
  <conditionalFormatting sqref="E61:F62">
    <cfRule type="cellIs" dxfId="146" priority="196" stopIfTrue="1" operator="lessThan">
      <formula>-0.1</formula>
    </cfRule>
  </conditionalFormatting>
  <conditionalFormatting sqref="E61:F62">
    <cfRule type="cellIs" dxfId="145" priority="195" stopIfTrue="1" operator="greaterThan">
      <formula xml:space="preserve"> 0.1</formula>
    </cfRule>
  </conditionalFormatting>
  <conditionalFormatting sqref="F61:F62">
    <cfRule type="cellIs" dxfId="144" priority="193" stopIfTrue="1" operator="lessThan">
      <formula>-0.2</formula>
    </cfRule>
    <cfRule type="cellIs" dxfId="143" priority="194" stopIfTrue="1" operator="greaterThan">
      <formula>0.2</formula>
    </cfRule>
  </conditionalFormatting>
  <conditionalFormatting sqref="E61:F62">
    <cfRule type="cellIs" dxfId="142" priority="192" stopIfTrue="1" operator="lessThan">
      <formula>-0.1</formula>
    </cfRule>
  </conditionalFormatting>
  <conditionalFormatting sqref="E61:F62">
    <cfRule type="cellIs" dxfId="141" priority="191" stopIfTrue="1" operator="greaterThan">
      <formula xml:space="preserve"> 0.1</formula>
    </cfRule>
  </conditionalFormatting>
  <conditionalFormatting sqref="O61:O62">
    <cfRule type="cellIs" dxfId="140" priority="176" stopIfTrue="1" operator="between">
      <formula>0.1</formula>
      <formula>1</formula>
    </cfRule>
    <cfRule type="cellIs" dxfId="139" priority="177" stopIfTrue="1" operator="between">
      <formula>-1</formula>
      <formula>-0.1</formula>
    </cfRule>
  </conditionalFormatting>
  <conditionalFormatting sqref="O61:O62">
    <cfRule type="cellIs" dxfId="138" priority="188" stopIfTrue="1" operator="lessThan">
      <formula>0</formula>
    </cfRule>
  </conditionalFormatting>
  <conditionalFormatting sqref="O61:O62">
    <cfRule type="cellIs" dxfId="137" priority="189" stopIfTrue="1" operator="between">
      <formula>0.1</formula>
      <formula>1</formula>
    </cfRule>
    <cfRule type="cellIs" dxfId="136" priority="190" stopIfTrue="1" operator="between">
      <formula>-1</formula>
      <formula>-0.1</formula>
    </cfRule>
  </conditionalFormatting>
  <conditionalFormatting sqref="O61:O62">
    <cfRule type="cellIs" dxfId="135" priority="184" stopIfTrue="1" operator="lessThan">
      <formula>-0.1</formula>
    </cfRule>
    <cfRule type="cellIs" dxfId="134" priority="185" stopIfTrue="1" operator="greaterThan">
      <formula>0.1</formula>
    </cfRule>
    <cfRule type="cellIs" dxfId="133" priority="186" stopIfTrue="1" operator="lessThan">
      <formula>-0.1</formula>
    </cfRule>
    <cfRule type="cellIs" dxfId="132" priority="187" stopIfTrue="1" operator="greaterThan">
      <formula>0.1</formula>
    </cfRule>
  </conditionalFormatting>
  <conditionalFormatting sqref="O61:O62">
    <cfRule type="cellIs" dxfId="131" priority="182" stopIfTrue="1" operator="between">
      <formula>0.1</formula>
      <formula>1</formula>
    </cfRule>
    <cfRule type="cellIs" dxfId="130" priority="183" stopIfTrue="1" operator="between">
      <formula>-1</formula>
      <formula>-0.1</formula>
    </cfRule>
  </conditionalFormatting>
  <conditionalFormatting sqref="O61:O62">
    <cfRule type="cellIs" dxfId="129" priority="178" stopIfTrue="1" operator="lessThan">
      <formula>-0.1</formula>
    </cfRule>
    <cfRule type="cellIs" dxfId="128" priority="179" stopIfTrue="1" operator="greaterThan">
      <formula>0.1</formula>
    </cfRule>
    <cfRule type="cellIs" dxfId="127" priority="180" stopIfTrue="1" operator="lessThan">
      <formula>-0.1</formula>
    </cfRule>
    <cfRule type="cellIs" dxfId="126" priority="181" stopIfTrue="1" operator="greaterThan">
      <formula>0.1</formula>
    </cfRule>
  </conditionalFormatting>
  <conditionalFormatting sqref="O61:O62">
    <cfRule type="cellIs" dxfId="125" priority="172" stopIfTrue="1" operator="lessThan">
      <formula>-0.1</formula>
    </cfRule>
    <cfRule type="cellIs" dxfId="124" priority="173" stopIfTrue="1" operator="greaterThan">
      <formula>0.1</formula>
    </cfRule>
    <cfRule type="cellIs" dxfId="123" priority="174" stopIfTrue="1" operator="lessThan">
      <formula>-0.1</formula>
    </cfRule>
    <cfRule type="cellIs" dxfId="122" priority="175" stopIfTrue="1" operator="greaterThan">
      <formula>0.1</formula>
    </cfRule>
  </conditionalFormatting>
  <conditionalFormatting sqref="O61:O62">
    <cfRule type="cellIs" dxfId="121" priority="170" stopIfTrue="1" operator="between">
      <formula>0.1</formula>
      <formula>1</formula>
    </cfRule>
    <cfRule type="cellIs" dxfId="120" priority="171" stopIfTrue="1" operator="between">
      <formula>-1</formula>
      <formula>-0.1</formula>
    </cfRule>
  </conditionalFormatting>
  <conditionalFormatting sqref="O61:O62">
    <cfRule type="cellIs" dxfId="119" priority="166" stopIfTrue="1" operator="lessThan">
      <formula>-0.1</formula>
    </cfRule>
    <cfRule type="cellIs" dxfId="118" priority="167" stopIfTrue="1" operator="greaterThan">
      <formula>0.1</formula>
    </cfRule>
    <cfRule type="cellIs" dxfId="117" priority="168" stopIfTrue="1" operator="lessThan">
      <formula>-0.1</formula>
    </cfRule>
    <cfRule type="cellIs" dxfId="116" priority="169" stopIfTrue="1" operator="greaterThan">
      <formula>0.1</formula>
    </cfRule>
  </conditionalFormatting>
  <conditionalFormatting sqref="O61:O62">
    <cfRule type="cellIs" dxfId="115" priority="164" stopIfTrue="1" operator="between">
      <formula>0.1</formula>
      <formula>1</formula>
    </cfRule>
    <cfRule type="cellIs" dxfId="114" priority="165" stopIfTrue="1" operator="between">
      <formula>-1</formula>
      <formula>-0.1</formula>
    </cfRule>
  </conditionalFormatting>
  <conditionalFormatting sqref="O61:O62">
    <cfRule type="cellIs" dxfId="113" priority="160" stopIfTrue="1" operator="lessThan">
      <formula>-0.1</formula>
    </cfRule>
    <cfRule type="cellIs" dxfId="112" priority="161" stopIfTrue="1" operator="greaterThan">
      <formula>0.1</formula>
    </cfRule>
    <cfRule type="cellIs" dxfId="111" priority="162" stopIfTrue="1" operator="lessThan">
      <formula>-0.1</formula>
    </cfRule>
    <cfRule type="cellIs" dxfId="110" priority="163" stopIfTrue="1" operator="greaterThan">
      <formula>0.1</formula>
    </cfRule>
  </conditionalFormatting>
  <conditionalFormatting sqref="J61:J62">
    <cfRule type="cellIs" dxfId="109" priority="159" stopIfTrue="1" operator="lessThan">
      <formula>-0.1</formula>
    </cfRule>
  </conditionalFormatting>
  <conditionalFormatting sqref="J61:J62">
    <cfRule type="cellIs" dxfId="108" priority="158" stopIfTrue="1" operator="greaterThan">
      <formula xml:space="preserve"> 0.1</formula>
    </cfRule>
  </conditionalFormatting>
  <conditionalFormatting sqref="J61:J62">
    <cfRule type="cellIs" dxfId="107" priority="157" stopIfTrue="1" operator="lessThan">
      <formula>-0.1</formula>
    </cfRule>
  </conditionalFormatting>
  <conditionalFormatting sqref="J61:J62">
    <cfRule type="cellIs" dxfId="106" priority="156" stopIfTrue="1" operator="greaterThan">
      <formula xml:space="preserve"> 0.1</formula>
    </cfRule>
  </conditionalFormatting>
  <conditionalFormatting sqref="J61:J62">
    <cfRule type="cellIs" dxfId="105" priority="155" stopIfTrue="1" operator="lessThan">
      <formula>-0.1</formula>
    </cfRule>
  </conditionalFormatting>
  <conditionalFormatting sqref="J61:J62">
    <cfRule type="cellIs" dxfId="104" priority="154" stopIfTrue="1" operator="greaterThan">
      <formula xml:space="preserve"> 0.1</formula>
    </cfRule>
  </conditionalFormatting>
  <conditionalFormatting sqref="J61:J62">
    <cfRule type="cellIs" dxfId="103" priority="153" stopIfTrue="1" operator="lessThan">
      <formula>-0.1</formula>
    </cfRule>
  </conditionalFormatting>
  <conditionalFormatting sqref="J61:J62">
    <cfRule type="cellIs" dxfId="102" priority="152" stopIfTrue="1" operator="greaterThan">
      <formula xml:space="preserve"> 0.1</formula>
    </cfRule>
  </conditionalFormatting>
  <conditionalFormatting sqref="J61:J62">
    <cfRule type="cellIs" dxfId="101" priority="151" stopIfTrue="1" operator="lessThan">
      <formula>-0.1</formula>
    </cfRule>
  </conditionalFormatting>
  <conditionalFormatting sqref="J61:J62">
    <cfRule type="cellIs" dxfId="100" priority="150" stopIfTrue="1" operator="greaterThan">
      <formula xml:space="preserve"> 0.1</formula>
    </cfRule>
  </conditionalFormatting>
  <conditionalFormatting sqref="S68">
    <cfRule type="cellIs" dxfId="99" priority="93" stopIfTrue="1" operator="between">
      <formula>0.2</formula>
      <formula>1</formula>
    </cfRule>
    <cfRule type="cellIs" dxfId="98" priority="94" stopIfTrue="1" operator="between">
      <formula>-1</formula>
      <formula>-0.2</formula>
    </cfRule>
  </conditionalFormatting>
  <conditionalFormatting sqref="F68">
    <cfRule type="cellIs" dxfId="97" priority="91" stopIfTrue="1" operator="lessThan">
      <formula>-0.2</formula>
    </cfRule>
    <cfRule type="cellIs" dxfId="96" priority="92" stopIfTrue="1" operator="greaterThan">
      <formula>0.2</formula>
    </cfRule>
  </conditionalFormatting>
  <conditionalFormatting sqref="F68">
    <cfRule type="cellIs" dxfId="95" priority="89" stopIfTrue="1" operator="between">
      <formula>0.2</formula>
      <formula>1</formula>
    </cfRule>
    <cfRule type="cellIs" dxfId="94" priority="90" stopIfTrue="1" operator="between">
      <formula>-0.2</formula>
      <formula>-1</formula>
    </cfRule>
  </conditionalFormatting>
  <conditionalFormatting sqref="E68:F68">
    <cfRule type="cellIs" dxfId="93" priority="88" stopIfTrue="1" operator="lessThan">
      <formula>-0.1</formula>
    </cfRule>
  </conditionalFormatting>
  <conditionalFormatting sqref="E68:F68">
    <cfRule type="cellIs" dxfId="92" priority="87" stopIfTrue="1" operator="greaterThan">
      <formula xml:space="preserve"> 0.1</formula>
    </cfRule>
  </conditionalFormatting>
  <conditionalFormatting sqref="F68">
    <cfRule type="cellIs" dxfId="91" priority="85" stopIfTrue="1" operator="lessThan">
      <formula>-0.2</formula>
    </cfRule>
    <cfRule type="cellIs" dxfId="90" priority="86" stopIfTrue="1" operator="greaterThan">
      <formula>0.2</formula>
    </cfRule>
  </conditionalFormatting>
  <conditionalFormatting sqref="E68:F68">
    <cfRule type="cellIs" dxfId="89" priority="84" stopIfTrue="1" operator="lessThan">
      <formula>-0.1</formula>
    </cfRule>
  </conditionalFormatting>
  <conditionalFormatting sqref="E68:F68">
    <cfRule type="cellIs" dxfId="88" priority="83" stopIfTrue="1" operator="greaterThan">
      <formula xml:space="preserve"> 0.1</formula>
    </cfRule>
  </conditionalFormatting>
  <conditionalFormatting sqref="O68">
    <cfRule type="cellIs" dxfId="87" priority="80" stopIfTrue="1" operator="lessThan">
      <formula>0</formula>
    </cfRule>
  </conditionalFormatting>
  <conditionalFormatting sqref="O68">
    <cfRule type="cellIs" dxfId="86" priority="81" stopIfTrue="1" operator="between">
      <formula>0.1</formula>
      <formula>1</formula>
    </cfRule>
    <cfRule type="cellIs" dxfId="85" priority="82" stopIfTrue="1" operator="between">
      <formula>-1</formula>
      <formula>-0.1</formula>
    </cfRule>
  </conditionalFormatting>
  <conditionalFormatting sqref="O68">
    <cfRule type="cellIs" dxfId="84" priority="76" stopIfTrue="1" operator="lessThan">
      <formula>-0.1</formula>
    </cfRule>
    <cfRule type="cellIs" dxfId="83" priority="77" stopIfTrue="1" operator="greaterThan">
      <formula>0.1</formula>
    </cfRule>
    <cfRule type="cellIs" dxfId="82" priority="78" stopIfTrue="1" operator="lessThan">
      <formula>-0.1</formula>
    </cfRule>
    <cfRule type="cellIs" dxfId="81" priority="79" stopIfTrue="1" operator="greaterThan">
      <formula>0.1</formula>
    </cfRule>
  </conditionalFormatting>
  <conditionalFormatting sqref="O68">
    <cfRule type="cellIs" dxfId="80" priority="74" stopIfTrue="1" operator="between">
      <formula>0.1</formula>
      <formula>1</formula>
    </cfRule>
    <cfRule type="cellIs" dxfId="79" priority="75" stopIfTrue="1" operator="between">
      <formula>-1</formula>
      <formula>-0.1</formula>
    </cfRule>
  </conditionalFormatting>
  <conditionalFormatting sqref="O68">
    <cfRule type="cellIs" dxfId="78" priority="70" stopIfTrue="1" operator="lessThan">
      <formula>-0.1</formula>
    </cfRule>
    <cfRule type="cellIs" dxfId="77" priority="71" stopIfTrue="1" operator="greaterThan">
      <formula>0.1</formula>
    </cfRule>
    <cfRule type="cellIs" dxfId="76" priority="72" stopIfTrue="1" operator="lessThan">
      <formula>-0.1</formula>
    </cfRule>
    <cfRule type="cellIs" dxfId="75" priority="73" stopIfTrue="1" operator="greaterThan">
      <formula>0.1</formula>
    </cfRule>
  </conditionalFormatting>
  <conditionalFormatting sqref="J68">
    <cfRule type="cellIs" dxfId="74" priority="69" stopIfTrue="1" operator="lessThan">
      <formula>-0.1</formula>
    </cfRule>
  </conditionalFormatting>
  <conditionalFormatting sqref="J68">
    <cfRule type="cellIs" dxfId="73" priority="68" stopIfTrue="1" operator="greaterThan">
      <formula xml:space="preserve"> 0.1</formula>
    </cfRule>
  </conditionalFormatting>
  <conditionalFormatting sqref="J68">
    <cfRule type="cellIs" dxfId="72" priority="67" stopIfTrue="1" operator="lessThan">
      <formula>-0.1</formula>
    </cfRule>
  </conditionalFormatting>
  <conditionalFormatting sqref="J68">
    <cfRule type="cellIs" dxfId="71" priority="66" stopIfTrue="1" operator="greaterThan">
      <formula xml:space="preserve"> 0.1</formula>
    </cfRule>
  </conditionalFormatting>
  <conditionalFormatting sqref="U65:U67">
    <cfRule type="cellIs" dxfId="70" priority="64" stopIfTrue="1" operator="between">
      <formula>0.2</formula>
      <formula>1</formula>
    </cfRule>
    <cfRule type="cellIs" dxfId="69" priority="65" stopIfTrue="1" operator="between">
      <formula>-1</formula>
      <formula>-0.2</formula>
    </cfRule>
  </conditionalFormatting>
  <conditionalFormatting sqref="S65:S67">
    <cfRule type="cellIs" dxfId="68" priority="62" stopIfTrue="1" operator="between">
      <formula>0.2</formula>
      <formula>1</formula>
    </cfRule>
    <cfRule type="cellIs" dxfId="67" priority="63" stopIfTrue="1" operator="between">
      <formula>-1</formula>
      <formula>-0.2</formula>
    </cfRule>
  </conditionalFormatting>
  <conditionalFormatting sqref="F65:F67">
    <cfRule type="cellIs" dxfId="66" priority="60" stopIfTrue="1" operator="lessThan">
      <formula>-0.2</formula>
    </cfRule>
    <cfRule type="cellIs" dxfId="65" priority="61" stopIfTrue="1" operator="greaterThan">
      <formula>0.2</formula>
    </cfRule>
  </conditionalFormatting>
  <conditionalFormatting sqref="F65:F67">
    <cfRule type="cellIs" dxfId="64" priority="58" stopIfTrue="1" operator="between">
      <formula>0.2</formula>
      <formula>1</formula>
    </cfRule>
    <cfRule type="cellIs" dxfId="63" priority="59" stopIfTrue="1" operator="between">
      <formula>-0.2</formula>
      <formula>-1</formula>
    </cfRule>
  </conditionalFormatting>
  <conditionalFormatting sqref="E65:F67">
    <cfRule type="cellIs" dxfId="62" priority="57" stopIfTrue="1" operator="lessThan">
      <formula>-0.1</formula>
    </cfRule>
  </conditionalFormatting>
  <conditionalFormatting sqref="E65:F67">
    <cfRule type="cellIs" dxfId="61" priority="56" stopIfTrue="1" operator="greaterThan">
      <formula xml:space="preserve"> 0.1</formula>
    </cfRule>
  </conditionalFormatting>
  <conditionalFormatting sqref="F65:F66">
    <cfRule type="cellIs" dxfId="60" priority="54" stopIfTrue="1" operator="lessThan">
      <formula>-0.2</formula>
    </cfRule>
    <cfRule type="cellIs" dxfId="59" priority="55" stopIfTrue="1" operator="greaterThan">
      <formula>0.2</formula>
    </cfRule>
  </conditionalFormatting>
  <conditionalFormatting sqref="E65:F67">
    <cfRule type="cellIs" dxfId="58" priority="53" stopIfTrue="1" operator="lessThan">
      <formula>-0.1</formula>
    </cfRule>
  </conditionalFormatting>
  <conditionalFormatting sqref="E65:F67">
    <cfRule type="cellIs" dxfId="57" priority="52" stopIfTrue="1" operator="greaterThan">
      <formula xml:space="preserve"> 0.1</formula>
    </cfRule>
  </conditionalFormatting>
  <conditionalFormatting sqref="S67">
    <cfRule type="cellIs" dxfId="56" priority="50" stopIfTrue="1" operator="between">
      <formula>0.2</formula>
      <formula>1</formula>
    </cfRule>
    <cfRule type="cellIs" dxfId="55" priority="51" stopIfTrue="1" operator="between">
      <formula>-1</formula>
      <formula>-0.2</formula>
    </cfRule>
  </conditionalFormatting>
  <conditionalFormatting sqref="F67">
    <cfRule type="cellIs" dxfId="54" priority="48" stopIfTrue="1" operator="lessThan">
      <formula>-0.2</formula>
    </cfRule>
    <cfRule type="cellIs" dxfId="53" priority="49" stopIfTrue="1" operator="greaterThan">
      <formula>0.2</formula>
    </cfRule>
  </conditionalFormatting>
  <conditionalFormatting sqref="F67">
    <cfRule type="cellIs" dxfId="52" priority="46" stopIfTrue="1" operator="lessThan">
      <formula>-0.2</formula>
    </cfRule>
    <cfRule type="cellIs" dxfId="51" priority="47" stopIfTrue="1" operator="greaterThan">
      <formula>0.2</formula>
    </cfRule>
  </conditionalFormatting>
  <conditionalFormatting sqref="S67">
    <cfRule type="cellIs" dxfId="50" priority="44" stopIfTrue="1" operator="between">
      <formula>0.2</formula>
      <formula>1</formula>
    </cfRule>
    <cfRule type="cellIs" dxfId="49" priority="45" stopIfTrue="1" operator="between">
      <formula>-1</formula>
      <formula>-0.2</formula>
    </cfRule>
  </conditionalFormatting>
  <conditionalFormatting sqref="F67">
    <cfRule type="cellIs" dxfId="48" priority="42" stopIfTrue="1" operator="lessThan">
      <formula>-0.2</formula>
    </cfRule>
    <cfRule type="cellIs" dxfId="47" priority="43" stopIfTrue="1" operator="greaterThan">
      <formula>0.2</formula>
    </cfRule>
  </conditionalFormatting>
  <conditionalFormatting sqref="O65:O67">
    <cfRule type="cellIs" dxfId="46" priority="27" stopIfTrue="1" operator="between">
      <formula>0.1</formula>
      <formula>1</formula>
    </cfRule>
    <cfRule type="cellIs" dxfId="45" priority="28" stopIfTrue="1" operator="between">
      <formula>-1</formula>
      <formula>-0.1</formula>
    </cfRule>
  </conditionalFormatting>
  <conditionalFormatting sqref="O65:O67">
    <cfRule type="cellIs" dxfId="44" priority="39" stopIfTrue="1" operator="lessThan">
      <formula>0</formula>
    </cfRule>
  </conditionalFormatting>
  <conditionalFormatting sqref="O65:O67">
    <cfRule type="cellIs" dxfId="43" priority="40" stopIfTrue="1" operator="between">
      <formula>0.1</formula>
      <formula>1</formula>
    </cfRule>
    <cfRule type="cellIs" dxfId="42" priority="41" stopIfTrue="1" operator="between">
      <formula>-1</formula>
      <formula>-0.1</formula>
    </cfRule>
  </conditionalFormatting>
  <conditionalFormatting sqref="O65:O67">
    <cfRule type="cellIs" dxfId="41" priority="35" stopIfTrue="1" operator="lessThan">
      <formula>-0.1</formula>
    </cfRule>
    <cfRule type="cellIs" dxfId="40" priority="36" stopIfTrue="1" operator="greaterThan">
      <formula>0.1</formula>
    </cfRule>
    <cfRule type="cellIs" dxfId="39" priority="37" stopIfTrue="1" operator="lessThan">
      <formula>-0.1</formula>
    </cfRule>
    <cfRule type="cellIs" dxfId="38" priority="38" stopIfTrue="1" operator="greaterThan">
      <formula>0.1</formula>
    </cfRule>
  </conditionalFormatting>
  <conditionalFormatting sqref="O65:O66">
    <cfRule type="cellIs" dxfId="37" priority="33" stopIfTrue="1" operator="between">
      <formula>0.1</formula>
      <formula>1</formula>
    </cfRule>
    <cfRule type="cellIs" dxfId="36" priority="34" stopIfTrue="1" operator="between">
      <formula>-1</formula>
      <formula>-0.1</formula>
    </cfRule>
  </conditionalFormatting>
  <conditionalFormatting sqref="O65:O66">
    <cfRule type="cellIs" dxfId="35" priority="29" stopIfTrue="1" operator="lessThan">
      <formula>-0.1</formula>
    </cfRule>
    <cfRule type="cellIs" dxfId="34" priority="30" stopIfTrue="1" operator="greaterThan">
      <formula>0.1</formula>
    </cfRule>
    <cfRule type="cellIs" dxfId="33" priority="31" stopIfTrue="1" operator="lessThan">
      <formula>-0.1</formula>
    </cfRule>
    <cfRule type="cellIs" dxfId="32" priority="32" stopIfTrue="1" operator="greaterThan">
      <formula>0.1</formula>
    </cfRule>
  </conditionalFormatting>
  <conditionalFormatting sqref="O65:O67">
    <cfRule type="cellIs" dxfId="31" priority="23" stopIfTrue="1" operator="lessThan">
      <formula>-0.1</formula>
    </cfRule>
    <cfRule type="cellIs" dxfId="30" priority="24" stopIfTrue="1" operator="greaterThan">
      <formula>0.1</formula>
    </cfRule>
    <cfRule type="cellIs" dxfId="29" priority="25" stopIfTrue="1" operator="lessThan">
      <formula>-0.1</formula>
    </cfRule>
    <cfRule type="cellIs" dxfId="28" priority="26" stopIfTrue="1" operator="greaterThan">
      <formula>0.1</formula>
    </cfRule>
  </conditionalFormatting>
  <conditionalFormatting sqref="O65:O67">
    <cfRule type="cellIs" dxfId="27" priority="21" stopIfTrue="1" operator="between">
      <formula>0.1</formula>
      <formula>1</formula>
    </cfRule>
    <cfRule type="cellIs" dxfId="26" priority="22" stopIfTrue="1" operator="between">
      <formula>-1</formula>
      <formula>-0.1</formula>
    </cfRule>
  </conditionalFormatting>
  <conditionalFormatting sqref="O65:O67">
    <cfRule type="cellIs" dxfId="25" priority="17" stopIfTrue="1" operator="lessThan">
      <formula>-0.1</formula>
    </cfRule>
    <cfRule type="cellIs" dxfId="24" priority="18" stopIfTrue="1" operator="greaterThan">
      <formula>0.1</formula>
    </cfRule>
    <cfRule type="cellIs" dxfId="23" priority="19" stopIfTrue="1" operator="lessThan">
      <formula>-0.1</formula>
    </cfRule>
    <cfRule type="cellIs" dxfId="22" priority="20" stopIfTrue="1" operator="greaterThan">
      <formula>0.1</formula>
    </cfRule>
  </conditionalFormatting>
  <conditionalFormatting sqref="O65:O67">
    <cfRule type="cellIs" dxfId="21" priority="15" stopIfTrue="1" operator="between">
      <formula>0.1</formula>
      <formula>1</formula>
    </cfRule>
    <cfRule type="cellIs" dxfId="20" priority="16" stopIfTrue="1" operator="between">
      <formula>-1</formula>
      <formula>-0.1</formula>
    </cfRule>
  </conditionalFormatting>
  <conditionalFormatting sqref="O65:O67">
    <cfRule type="cellIs" dxfId="19" priority="11" stopIfTrue="1" operator="lessThan">
      <formula>-0.1</formula>
    </cfRule>
    <cfRule type="cellIs" dxfId="18" priority="12" stopIfTrue="1" operator="greaterThan">
      <formula>0.1</formula>
    </cfRule>
    <cfRule type="cellIs" dxfId="17" priority="13" stopIfTrue="1" operator="lessThan">
      <formula>-0.1</formula>
    </cfRule>
    <cfRule type="cellIs" dxfId="16" priority="14" stopIfTrue="1" operator="greaterThan">
      <formula>0.1</formula>
    </cfRule>
  </conditionalFormatting>
  <conditionalFormatting sqref="J65:J67">
    <cfRule type="cellIs" dxfId="15" priority="10" stopIfTrue="1" operator="lessThan">
      <formula>-0.1</formula>
    </cfRule>
  </conditionalFormatting>
  <conditionalFormatting sqref="J65:J67">
    <cfRule type="cellIs" dxfId="14" priority="9" stopIfTrue="1" operator="greaterThan">
      <formula xml:space="preserve"> 0.1</formula>
    </cfRule>
  </conditionalFormatting>
  <conditionalFormatting sqref="J65:J66">
    <cfRule type="cellIs" dxfId="13" priority="8" stopIfTrue="1" operator="lessThan">
      <formula>-0.1</formula>
    </cfRule>
  </conditionalFormatting>
  <conditionalFormatting sqref="J65:J66">
    <cfRule type="cellIs" dxfId="12" priority="7" stopIfTrue="1" operator="greaterThan">
      <formula xml:space="preserve"> 0.1</formula>
    </cfRule>
  </conditionalFormatting>
  <conditionalFormatting sqref="J65:J67">
    <cfRule type="cellIs" dxfId="11" priority="6" stopIfTrue="1" operator="lessThan">
      <formula>-0.1</formula>
    </cfRule>
  </conditionalFormatting>
  <conditionalFormatting sqref="J65:J67">
    <cfRule type="cellIs" dxfId="10" priority="5" stopIfTrue="1" operator="greaterThan">
      <formula xml:space="preserve"> 0.1</formula>
    </cfRule>
  </conditionalFormatting>
  <conditionalFormatting sqref="J65:J67">
    <cfRule type="cellIs" dxfId="9" priority="4" stopIfTrue="1" operator="lessThan">
      <formula>-0.1</formula>
    </cfRule>
  </conditionalFormatting>
  <conditionalFormatting sqref="J65:J67">
    <cfRule type="cellIs" dxfId="8" priority="3" stopIfTrue="1" operator="greaterThan">
      <formula xml:space="preserve"> 0.1</formula>
    </cfRule>
  </conditionalFormatting>
  <conditionalFormatting sqref="J65:J67">
    <cfRule type="cellIs" dxfId="7" priority="2" stopIfTrue="1" operator="lessThan">
      <formula>-0.1</formula>
    </cfRule>
  </conditionalFormatting>
  <conditionalFormatting sqref="J65:J67">
    <cfRule type="cellIs" dxfId="6" priority="1" stopIfTrue="1" operator="greaterThan">
      <formula xml:space="preserve"> 0.1</formula>
    </cfRule>
  </conditionalFormatting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="55" zoomScaleNormal="55" workbookViewId="0">
      <selection activeCell="A33" sqref="A33"/>
    </sheetView>
  </sheetViews>
  <sheetFormatPr baseColWidth="10" defaultColWidth="11.44140625" defaultRowHeight="14.4" x14ac:dyDescent="0.3"/>
  <cols>
    <col min="1" max="1" width="63" customWidth="1"/>
    <col min="2" max="2" width="25.88671875" customWidth="1"/>
    <col min="3" max="3" width="25.6640625" customWidth="1"/>
    <col min="4" max="4" width="55.44140625" customWidth="1"/>
  </cols>
  <sheetData>
    <row r="1" spans="1:4" ht="17.399999999999999" x14ac:dyDescent="0.3">
      <c r="A1" s="410" t="s">
        <v>103</v>
      </c>
      <c r="B1" s="410"/>
      <c r="C1" s="410"/>
      <c r="D1" s="410"/>
    </row>
    <row r="2" spans="1:4" ht="15.6" x14ac:dyDescent="0.3">
      <c r="A2" s="408" t="s">
        <v>104</v>
      </c>
      <c r="B2" s="409"/>
      <c r="C2" s="409"/>
      <c r="D2" s="409"/>
    </row>
    <row r="5" spans="1:4" ht="48.75" customHeight="1" x14ac:dyDescent="0.3">
      <c r="A5" s="337" t="s">
        <v>105</v>
      </c>
      <c r="B5" s="338" t="s">
        <v>106</v>
      </c>
      <c r="C5" s="366" t="s">
        <v>107</v>
      </c>
      <c r="D5" s="339" t="s">
        <v>108</v>
      </c>
    </row>
    <row r="6" spans="1:4" ht="19.5" customHeight="1" x14ac:dyDescent="0.3">
      <c r="A6" s="340" t="s">
        <v>109</v>
      </c>
      <c r="B6" s="341"/>
      <c r="C6" s="342"/>
      <c r="D6" s="343"/>
    </row>
    <row r="7" spans="1:4" ht="15.6" x14ac:dyDescent="0.3">
      <c r="A7" s="344"/>
      <c r="B7" s="345"/>
      <c r="C7" s="345"/>
      <c r="D7" s="346"/>
    </row>
    <row r="8" spans="1:4" ht="15.6" x14ac:dyDescent="0.3">
      <c r="A8" s="347"/>
      <c r="B8" s="348"/>
      <c r="C8" s="348"/>
      <c r="D8" s="346"/>
    </row>
    <row r="9" spans="1:4" ht="15.6" x14ac:dyDescent="0.3">
      <c r="A9" s="347"/>
      <c r="B9" s="348"/>
      <c r="C9" s="349"/>
      <c r="D9" s="346"/>
    </row>
    <row r="10" spans="1:4" ht="15.6" x14ac:dyDescent="0.3">
      <c r="A10" s="347"/>
      <c r="B10" s="348"/>
      <c r="C10" s="348"/>
      <c r="D10" s="346"/>
    </row>
    <row r="11" spans="1:4" ht="15.6" x14ac:dyDescent="0.3">
      <c r="A11" s="347"/>
      <c r="B11" s="348"/>
      <c r="C11" s="348"/>
      <c r="D11" s="346"/>
    </row>
    <row r="12" spans="1:4" ht="15.6" x14ac:dyDescent="0.3">
      <c r="A12" s="350" t="s">
        <v>110</v>
      </c>
      <c r="B12" s="351">
        <f>SUM(B7:B11)</f>
        <v>0</v>
      </c>
      <c r="C12" s="351">
        <f>SUM(C7:C11)</f>
        <v>0</v>
      </c>
      <c r="D12" s="352"/>
    </row>
    <row r="13" spans="1:4" ht="19.5" customHeight="1" x14ac:dyDescent="0.3">
      <c r="A13" s="340" t="s">
        <v>111</v>
      </c>
      <c r="B13" s="341"/>
      <c r="C13" s="342"/>
      <c r="D13" s="343"/>
    </row>
    <row r="14" spans="1:4" ht="15.6" x14ac:dyDescent="0.3">
      <c r="A14" s="344"/>
      <c r="B14" s="348"/>
      <c r="C14" s="348"/>
      <c r="D14" s="353"/>
    </row>
    <row r="15" spans="1:4" ht="15.6" x14ac:dyDescent="0.3">
      <c r="A15" s="347"/>
      <c r="B15" s="348"/>
      <c r="C15" s="348"/>
      <c r="D15" s="353"/>
    </row>
    <row r="16" spans="1:4" ht="15.6" x14ac:dyDescent="0.3">
      <c r="A16" s="347"/>
      <c r="B16" s="348"/>
      <c r="C16" s="348"/>
      <c r="D16" s="353"/>
    </row>
    <row r="17" spans="1:6" ht="15.6" x14ac:dyDescent="0.3">
      <c r="A17" s="347"/>
      <c r="B17" s="348"/>
      <c r="C17" s="348"/>
      <c r="D17" s="353"/>
    </row>
    <row r="18" spans="1:6" ht="15.6" x14ac:dyDescent="0.3">
      <c r="A18" s="347"/>
      <c r="B18" s="348"/>
      <c r="C18" s="348"/>
      <c r="D18" s="353"/>
    </row>
    <row r="19" spans="1:6" ht="15.6" x14ac:dyDescent="0.3">
      <c r="A19" s="350" t="s">
        <v>110</v>
      </c>
      <c r="B19" s="354">
        <f>SUM(B14:B18)</f>
        <v>0</v>
      </c>
      <c r="C19" s="354">
        <f>SUM(C14:C18)</f>
        <v>0</v>
      </c>
      <c r="D19" s="352"/>
    </row>
    <row r="20" spans="1:6" ht="19.5" customHeight="1" x14ac:dyDescent="0.3">
      <c r="A20" s="340" t="s">
        <v>112</v>
      </c>
      <c r="B20" s="341"/>
      <c r="C20" s="342"/>
      <c r="D20" s="343"/>
    </row>
    <row r="21" spans="1:6" ht="15.6" x14ac:dyDescent="0.3">
      <c r="A21" s="344"/>
      <c r="B21" s="345"/>
      <c r="C21" s="345"/>
      <c r="D21" s="346"/>
    </row>
    <row r="22" spans="1:6" ht="15.6" x14ac:dyDescent="0.3">
      <c r="A22" s="347"/>
      <c r="B22" s="345"/>
      <c r="C22" s="345"/>
      <c r="D22" s="346"/>
    </row>
    <row r="23" spans="1:6" ht="15.6" x14ac:dyDescent="0.3">
      <c r="A23" s="347"/>
      <c r="B23" s="345"/>
      <c r="C23" s="345"/>
      <c r="D23" s="346"/>
    </row>
    <row r="24" spans="1:6" ht="15.6" x14ac:dyDescent="0.3">
      <c r="A24" s="347"/>
      <c r="B24" s="345"/>
      <c r="C24" s="345"/>
      <c r="D24" s="346"/>
    </row>
    <row r="25" spans="1:6" ht="15.6" x14ac:dyDescent="0.3">
      <c r="A25" s="347"/>
      <c r="B25" s="345"/>
      <c r="C25" s="345"/>
      <c r="D25" s="346"/>
    </row>
    <row r="26" spans="1:6" ht="15.6" x14ac:dyDescent="0.3">
      <c r="A26" s="350" t="s">
        <v>110</v>
      </c>
      <c r="B26" s="351">
        <f>SUM(B21:B25)</f>
        <v>0</v>
      </c>
      <c r="C26" s="351">
        <f>SUM(C21:C25)</f>
        <v>0</v>
      </c>
      <c r="D26" s="352"/>
    </row>
    <row r="29" spans="1:6" ht="15.6" x14ac:dyDescent="0.3">
      <c r="A29" s="355" t="s">
        <v>113</v>
      </c>
      <c r="B29" s="356">
        <f>SUM(B12,B26,B19)</f>
        <v>0</v>
      </c>
      <c r="C29" s="356">
        <f>SUM(C12,C26,C19)</f>
        <v>0</v>
      </c>
      <c r="D29" s="357"/>
    </row>
    <row r="30" spans="1:6" ht="15.6" x14ac:dyDescent="0.3">
      <c r="A30" s="358"/>
      <c r="B30" s="358"/>
      <c r="C30" s="359"/>
      <c r="D30" s="360"/>
      <c r="E30" s="311"/>
      <c r="F30" s="311"/>
    </row>
    <row r="31" spans="1:6" x14ac:dyDescent="0.3">
      <c r="A31" s="361"/>
      <c r="B31" s="362"/>
      <c r="C31" s="363"/>
    </row>
    <row r="32" spans="1:6" ht="15" thickBot="1" x14ac:dyDescent="0.35"/>
    <row r="33" spans="1:2" ht="30" x14ac:dyDescent="0.3">
      <c r="A33" s="144" t="s">
        <v>45</v>
      </c>
      <c r="B33" s="145" t="s">
        <v>114</v>
      </c>
    </row>
  </sheetData>
  <mergeCells count="2">
    <mergeCell ref="A2:D2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topLeftCell="A76" zoomScale="99" zoomScaleNormal="60" workbookViewId="0">
      <selection activeCell="A81" sqref="A81:E81"/>
    </sheetView>
  </sheetViews>
  <sheetFormatPr baseColWidth="10" defaultColWidth="11.44140625" defaultRowHeight="14.4" x14ac:dyDescent="0.3"/>
  <cols>
    <col min="1" max="1" width="20.5546875" customWidth="1"/>
    <col min="2" max="3" width="15.44140625" customWidth="1"/>
    <col min="4" max="4" width="13.109375" customWidth="1"/>
    <col min="5" max="5" width="89.109375" customWidth="1"/>
  </cols>
  <sheetData>
    <row r="1" spans="1:5" ht="18" x14ac:dyDescent="0.35">
      <c r="A1" s="412" t="s">
        <v>115</v>
      </c>
      <c r="B1" s="412"/>
      <c r="C1" s="412"/>
      <c r="D1" s="412"/>
      <c r="E1" s="412"/>
    </row>
    <row r="2" spans="1:5" x14ac:dyDescent="0.3">
      <c r="A2" s="11"/>
      <c r="B2" s="12"/>
      <c r="C2" s="10"/>
      <c r="D2" s="10"/>
      <c r="E2" s="10"/>
    </row>
    <row r="3" spans="1:5" ht="23.1" customHeight="1" x14ac:dyDescent="0.3">
      <c r="A3" s="15" t="s">
        <v>116</v>
      </c>
      <c r="B3" s="15"/>
      <c r="C3" s="15"/>
      <c r="D3" s="15"/>
      <c r="E3" s="15"/>
    </row>
    <row r="4" spans="1:5" ht="56.25" customHeight="1" x14ac:dyDescent="0.3">
      <c r="A4" s="17" t="s">
        <v>117</v>
      </c>
      <c r="B4" s="16" t="s">
        <v>118</v>
      </c>
      <c r="C4" s="16" t="s">
        <v>119</v>
      </c>
      <c r="D4" s="16" t="s">
        <v>120</v>
      </c>
      <c r="E4" s="16" t="s">
        <v>121</v>
      </c>
    </row>
    <row r="5" spans="1:5" x14ac:dyDescent="0.3">
      <c r="A5" s="305" t="s">
        <v>122</v>
      </c>
      <c r="B5" s="3"/>
      <c r="C5" s="4"/>
      <c r="D5" s="419">
        <f>SUM(D6:D10)</f>
        <v>0</v>
      </c>
      <c r="E5" s="5"/>
    </row>
    <row r="6" spans="1:5" x14ac:dyDescent="0.3">
      <c r="A6" s="6"/>
      <c r="B6" s="7"/>
      <c r="C6" s="6"/>
      <c r="D6" s="6">
        <f t="shared" ref="D6:D10" si="0">B6*C6</f>
        <v>0</v>
      </c>
      <c r="E6" s="6"/>
    </row>
    <row r="7" spans="1:5" x14ac:dyDescent="0.3">
      <c r="A7" s="6"/>
      <c r="B7" s="7"/>
      <c r="C7" s="6"/>
      <c r="D7" s="6">
        <f t="shared" si="0"/>
        <v>0</v>
      </c>
      <c r="E7" s="6"/>
    </row>
    <row r="8" spans="1:5" x14ac:dyDescent="0.3">
      <c r="A8" s="6"/>
      <c r="B8" s="7"/>
      <c r="C8" s="6"/>
      <c r="D8" s="6">
        <f t="shared" si="0"/>
        <v>0</v>
      </c>
      <c r="E8" s="6"/>
    </row>
    <row r="9" spans="1:5" x14ac:dyDescent="0.3">
      <c r="A9" s="6"/>
      <c r="B9" s="7"/>
      <c r="C9" s="6"/>
      <c r="D9" s="6">
        <f t="shared" si="0"/>
        <v>0</v>
      </c>
      <c r="E9" s="6"/>
    </row>
    <row r="10" spans="1:5" x14ac:dyDescent="0.3">
      <c r="A10" s="6"/>
      <c r="B10" s="7"/>
      <c r="C10" s="6"/>
      <c r="D10" s="6">
        <f t="shared" si="0"/>
        <v>0</v>
      </c>
      <c r="E10" s="6"/>
    </row>
    <row r="11" spans="1:5" ht="31.2" customHeight="1" x14ac:dyDescent="0.3">
      <c r="A11" s="417" t="s">
        <v>123</v>
      </c>
      <c r="B11" s="418"/>
      <c r="C11" s="418"/>
      <c r="D11" s="419">
        <f>SUM(D12:D16)</f>
        <v>0</v>
      </c>
      <c r="E11" s="5"/>
    </row>
    <row r="12" spans="1:5" x14ac:dyDescent="0.3">
      <c r="A12" s="6"/>
      <c r="B12" s="7"/>
      <c r="C12" s="6"/>
      <c r="D12" s="6">
        <f t="shared" ref="D12:D16" si="1">B12*C12</f>
        <v>0</v>
      </c>
      <c r="E12" s="6"/>
    </row>
    <row r="13" spans="1:5" x14ac:dyDescent="0.3">
      <c r="A13" s="6"/>
      <c r="B13" s="7"/>
      <c r="C13" s="6"/>
      <c r="D13" s="6">
        <f t="shared" si="1"/>
        <v>0</v>
      </c>
      <c r="E13" s="6"/>
    </row>
    <row r="14" spans="1:5" x14ac:dyDescent="0.3">
      <c r="A14" s="6"/>
      <c r="B14" s="7"/>
      <c r="C14" s="6"/>
      <c r="D14" s="6">
        <f t="shared" si="1"/>
        <v>0</v>
      </c>
      <c r="E14" s="6"/>
    </row>
    <row r="15" spans="1:5" x14ac:dyDescent="0.3">
      <c r="A15" s="6"/>
      <c r="B15" s="7"/>
      <c r="C15" s="6"/>
      <c r="D15" s="6">
        <f t="shared" si="1"/>
        <v>0</v>
      </c>
      <c r="E15" s="6"/>
    </row>
    <row r="16" spans="1:5" x14ac:dyDescent="0.3">
      <c r="A16" s="6"/>
      <c r="B16" s="7"/>
      <c r="C16" s="372"/>
      <c r="D16" s="6">
        <f t="shared" si="1"/>
        <v>0</v>
      </c>
      <c r="E16" s="6"/>
    </row>
    <row r="17" spans="1:5" x14ac:dyDescent="0.3">
      <c r="A17" s="6"/>
      <c r="B17" s="306" t="s">
        <v>124</v>
      </c>
      <c r="C17" s="307"/>
      <c r="D17" s="420">
        <f>D5+D11</f>
        <v>0</v>
      </c>
      <c r="E17" s="6"/>
    </row>
    <row r="18" spans="1:5" x14ac:dyDescent="0.3">
      <c r="A18" s="6"/>
      <c r="B18" s="6"/>
      <c r="C18" s="6"/>
      <c r="D18" s="6"/>
      <c r="E18" s="6"/>
    </row>
    <row r="19" spans="1:5" x14ac:dyDescent="0.3">
      <c r="A19" s="372"/>
      <c r="B19" s="372"/>
      <c r="C19" s="372"/>
      <c r="D19" s="372"/>
      <c r="E19" s="372"/>
    </row>
    <row r="20" spans="1:5" x14ac:dyDescent="0.3">
      <c r="A20" s="368" t="s">
        <v>125</v>
      </c>
      <c r="B20" s="369"/>
      <c r="C20" s="370"/>
      <c r="D20" s="370"/>
      <c r="E20" s="370"/>
    </row>
    <row r="21" spans="1:5" x14ac:dyDescent="0.3">
      <c r="A21" s="370"/>
      <c r="B21" s="371"/>
      <c r="C21" s="370"/>
      <c r="D21" s="370"/>
      <c r="E21" s="370"/>
    </row>
    <row r="22" spans="1:5" ht="54" customHeight="1" x14ac:dyDescent="0.3">
      <c r="A22" s="381" t="s">
        <v>126</v>
      </c>
      <c r="B22" s="382" t="s">
        <v>127</v>
      </c>
      <c r="C22" s="382" t="s">
        <v>119</v>
      </c>
      <c r="D22" s="382" t="s">
        <v>120</v>
      </c>
      <c r="E22" s="373" t="s">
        <v>128</v>
      </c>
    </row>
    <row r="23" spans="1:5" ht="33" customHeight="1" x14ac:dyDescent="0.3">
      <c r="A23" s="421" t="s">
        <v>129</v>
      </c>
      <c r="B23" s="422"/>
      <c r="C23" s="422"/>
      <c r="D23" s="419">
        <f>SUM(D24:D28)</f>
        <v>0</v>
      </c>
      <c r="E23" s="374"/>
    </row>
    <row r="24" spans="1:5" x14ac:dyDescent="0.3">
      <c r="A24" s="383"/>
      <c r="B24" s="384"/>
      <c r="C24" s="385"/>
      <c r="D24" s="378">
        <f t="shared" ref="D24:D27" si="2">B24*C24</f>
        <v>0</v>
      </c>
      <c r="E24" s="375"/>
    </row>
    <row r="25" spans="1:5" s="311" customFormat="1" x14ac:dyDescent="0.3">
      <c r="A25" s="376"/>
      <c r="B25" s="377"/>
      <c r="C25" s="375"/>
      <c r="D25" s="378">
        <f t="shared" si="2"/>
        <v>0</v>
      </c>
      <c r="E25" s="375"/>
    </row>
    <row r="26" spans="1:5" x14ac:dyDescent="0.3">
      <c r="A26" s="378"/>
      <c r="B26" s="379"/>
      <c r="C26" s="378"/>
      <c r="D26" s="378">
        <f t="shared" si="2"/>
        <v>0</v>
      </c>
      <c r="E26" s="380"/>
    </row>
    <row r="27" spans="1:5" x14ac:dyDescent="0.3">
      <c r="A27" s="6"/>
      <c r="B27" s="7"/>
      <c r="C27" s="6"/>
      <c r="D27" s="378">
        <f t="shared" si="2"/>
        <v>0</v>
      </c>
      <c r="E27" s="296"/>
    </row>
    <row r="28" spans="1:5" x14ac:dyDescent="0.3">
      <c r="A28" s="6"/>
      <c r="B28" s="7"/>
      <c r="C28" s="6"/>
      <c r="D28" s="6">
        <f t="shared" ref="D28" si="3">B28*C28</f>
        <v>0</v>
      </c>
      <c r="E28" s="296"/>
    </row>
    <row r="29" spans="1:5" ht="28.8" customHeight="1" x14ac:dyDescent="0.3">
      <c r="A29" s="417" t="s">
        <v>130</v>
      </c>
      <c r="B29" s="418"/>
      <c r="C29" s="418"/>
      <c r="D29" s="419">
        <f>SUM(D31:D34)</f>
        <v>0</v>
      </c>
      <c r="E29" s="8"/>
    </row>
    <row r="30" spans="1:5" x14ac:dyDescent="0.3">
      <c r="A30" s="6"/>
      <c r="B30" s="7"/>
      <c r="C30" s="6"/>
      <c r="D30" s="6">
        <f t="shared" ref="D30:D34" si="4">B30*C30</f>
        <v>0</v>
      </c>
      <c r="E30" s="298"/>
    </row>
    <row r="31" spans="1:5" x14ac:dyDescent="0.3">
      <c r="A31" s="6"/>
      <c r="B31" s="7"/>
      <c r="C31" s="6"/>
      <c r="D31" s="6">
        <f t="shared" si="4"/>
        <v>0</v>
      </c>
      <c r="E31" s="298"/>
    </row>
    <row r="32" spans="1:5" x14ac:dyDescent="0.3">
      <c r="A32" s="6"/>
      <c r="B32" s="7"/>
      <c r="C32" s="6"/>
      <c r="D32" s="6">
        <f t="shared" si="4"/>
        <v>0</v>
      </c>
      <c r="E32" s="298"/>
    </row>
    <row r="33" spans="1:5" x14ac:dyDescent="0.3">
      <c r="A33" s="6"/>
      <c r="B33" s="7"/>
      <c r="C33" s="6"/>
      <c r="D33" s="6">
        <f t="shared" si="4"/>
        <v>0</v>
      </c>
      <c r="E33" s="298"/>
    </row>
    <row r="34" spans="1:5" x14ac:dyDescent="0.3">
      <c r="A34" s="6"/>
      <c r="B34" s="7"/>
      <c r="C34" s="6"/>
      <c r="D34" s="6">
        <f t="shared" si="4"/>
        <v>0</v>
      </c>
      <c r="E34" s="298"/>
    </row>
    <row r="35" spans="1:5" s="304" customFormat="1" ht="25.5" customHeight="1" x14ac:dyDescent="0.3">
      <c r="A35" s="413" t="s">
        <v>131</v>
      </c>
      <c r="B35" s="414"/>
      <c r="C35" s="414"/>
      <c r="D35" s="419">
        <f>SUM(D36:D41)</f>
        <v>0</v>
      </c>
      <c r="E35" s="303"/>
    </row>
    <row r="36" spans="1:5" x14ac:dyDescent="0.3">
      <c r="A36" s="415" t="s">
        <v>132</v>
      </c>
      <c r="B36" s="416"/>
      <c r="C36" s="6"/>
      <c r="D36" s="6"/>
      <c r="E36" s="6"/>
    </row>
    <row r="37" spans="1:5" x14ac:dyDescent="0.3">
      <c r="A37" s="6"/>
      <c r="B37" s="7"/>
      <c r="C37" s="6"/>
      <c r="D37" s="6">
        <f t="shared" ref="D37" si="5">B37*C37</f>
        <v>0</v>
      </c>
      <c r="E37" s="6"/>
    </row>
    <row r="38" spans="1:5" x14ac:dyDescent="0.3">
      <c r="A38" s="6"/>
      <c r="B38" s="7"/>
      <c r="C38" s="6"/>
      <c r="D38" s="6">
        <f t="shared" ref="D38:D41" si="6">B38*C38</f>
        <v>0</v>
      </c>
      <c r="E38" s="6"/>
    </row>
    <row r="39" spans="1:5" x14ac:dyDescent="0.3">
      <c r="A39" s="6"/>
      <c r="B39" s="7"/>
      <c r="C39" s="6"/>
      <c r="D39" s="6">
        <f t="shared" si="6"/>
        <v>0</v>
      </c>
      <c r="E39" s="6"/>
    </row>
    <row r="40" spans="1:5" x14ac:dyDescent="0.3">
      <c r="A40" s="6"/>
      <c r="B40" s="7"/>
      <c r="C40" s="6"/>
      <c r="D40" s="6">
        <f t="shared" si="6"/>
        <v>0</v>
      </c>
      <c r="E40" s="6"/>
    </row>
    <row r="41" spans="1:5" x14ac:dyDescent="0.3">
      <c r="A41" s="423"/>
      <c r="B41" s="424"/>
      <c r="C41" s="6"/>
      <c r="D41" s="6">
        <f t="shared" si="6"/>
        <v>0</v>
      </c>
      <c r="E41" s="425"/>
    </row>
    <row r="42" spans="1:5" x14ac:dyDescent="0.3">
      <c r="A42" s="309" t="s">
        <v>133</v>
      </c>
      <c r="B42" s="309"/>
      <c r="C42" s="310"/>
      <c r="D42" s="419">
        <f>SUM(D43:D47)</f>
        <v>0</v>
      </c>
      <c r="E42" s="308"/>
    </row>
    <row r="43" spans="1:5" x14ac:dyDescent="0.3">
      <c r="A43" s="6"/>
      <c r="B43" s="7"/>
      <c r="C43" s="6"/>
      <c r="D43" s="6">
        <f t="shared" ref="D43:D47" si="7">B43*C43</f>
        <v>0</v>
      </c>
      <c r="E43" s="6"/>
    </row>
    <row r="44" spans="1:5" x14ac:dyDescent="0.3">
      <c r="A44" s="6"/>
      <c r="B44" s="7"/>
      <c r="C44" s="6"/>
      <c r="D44" s="6">
        <f t="shared" si="7"/>
        <v>0</v>
      </c>
      <c r="E44" s="6"/>
    </row>
    <row r="45" spans="1:5" x14ac:dyDescent="0.3">
      <c r="A45" s="6"/>
      <c r="B45" s="7"/>
      <c r="C45" s="6"/>
      <c r="D45" s="6">
        <f t="shared" si="7"/>
        <v>0</v>
      </c>
      <c r="E45" s="6"/>
    </row>
    <row r="46" spans="1:5" x14ac:dyDescent="0.3">
      <c r="A46" s="6"/>
      <c r="B46" s="7"/>
      <c r="C46" s="6"/>
      <c r="D46" s="6">
        <f t="shared" si="7"/>
        <v>0</v>
      </c>
      <c r="E46" s="6"/>
    </row>
    <row r="47" spans="1:5" x14ac:dyDescent="0.3">
      <c r="A47" s="6"/>
      <c r="B47" s="9"/>
      <c r="C47" s="6"/>
      <c r="D47" s="6">
        <f t="shared" si="7"/>
        <v>0</v>
      </c>
      <c r="E47" s="297"/>
    </row>
    <row r="48" spans="1:5" x14ac:dyDescent="0.3">
      <c r="B48" s="13" t="s">
        <v>124</v>
      </c>
      <c r="C48" s="14"/>
      <c r="D48" s="405">
        <f>D42+D35+D29+D23</f>
        <v>0</v>
      </c>
      <c r="E48" s="1"/>
    </row>
    <row r="49" spans="1:5" x14ac:dyDescent="0.3">
      <c r="A49" s="6"/>
      <c r="B49" s="6"/>
      <c r="C49" s="6"/>
      <c r="D49" s="6"/>
      <c r="E49" s="6"/>
    </row>
    <row r="50" spans="1:5" x14ac:dyDescent="0.3">
      <c r="A50" s="6"/>
      <c r="B50" s="6"/>
      <c r="C50" s="6"/>
      <c r="D50" s="6"/>
      <c r="E50" s="6"/>
    </row>
    <row r="51" spans="1:5" x14ac:dyDescent="0.3">
      <c r="A51" s="368" t="s">
        <v>125</v>
      </c>
      <c r="B51" s="369"/>
      <c r="C51" s="370"/>
      <c r="D51" s="370"/>
      <c r="E51" s="370"/>
    </row>
    <row r="52" spans="1:5" x14ac:dyDescent="0.3">
      <c r="A52" s="370"/>
      <c r="B52" s="371"/>
      <c r="C52" s="370"/>
      <c r="D52" s="370"/>
      <c r="E52" s="370"/>
    </row>
    <row r="53" spans="1:5" ht="54" customHeight="1" x14ac:dyDescent="0.3">
      <c r="A53" s="381" t="s">
        <v>126</v>
      </c>
      <c r="B53" s="382" t="s">
        <v>127</v>
      </c>
      <c r="C53" s="382" t="s">
        <v>119</v>
      </c>
      <c r="D53" s="382" t="s">
        <v>120</v>
      </c>
      <c r="E53" s="373" t="s">
        <v>128</v>
      </c>
    </row>
    <row r="54" spans="1:5" x14ac:dyDescent="0.3">
      <c r="A54" s="421" t="s">
        <v>129</v>
      </c>
      <c r="B54" s="422"/>
      <c r="C54" s="422"/>
      <c r="D54" s="419">
        <f>SUM(D55:D59)</f>
        <v>0</v>
      </c>
      <c r="E54" s="374"/>
    </row>
    <row r="55" spans="1:5" x14ac:dyDescent="0.3">
      <c r="A55" s="383"/>
      <c r="B55" s="384"/>
      <c r="C55" s="385"/>
      <c r="D55" s="378">
        <f t="shared" ref="D55:D59" si="8">B55*C55</f>
        <v>0</v>
      </c>
      <c r="E55" s="375"/>
    </row>
    <row r="56" spans="1:5" s="311" customFormat="1" x14ac:dyDescent="0.3">
      <c r="A56" s="376"/>
      <c r="B56" s="377"/>
      <c r="C56" s="375"/>
      <c r="D56" s="378">
        <f t="shared" si="8"/>
        <v>0</v>
      </c>
      <c r="E56" s="375"/>
    </row>
    <row r="57" spans="1:5" x14ac:dyDescent="0.3">
      <c r="A57" s="378"/>
      <c r="B57" s="379"/>
      <c r="C57" s="378"/>
      <c r="D57" s="378">
        <f t="shared" si="8"/>
        <v>0</v>
      </c>
      <c r="E57" s="380"/>
    </row>
    <row r="58" spans="1:5" x14ac:dyDescent="0.3">
      <c r="A58" s="6"/>
      <c r="B58" s="7"/>
      <c r="C58" s="6"/>
      <c r="D58" s="378">
        <f t="shared" si="8"/>
        <v>0</v>
      </c>
      <c r="E58" s="296"/>
    </row>
    <row r="59" spans="1:5" x14ac:dyDescent="0.3">
      <c r="A59" s="6"/>
      <c r="B59" s="7"/>
      <c r="C59" s="6"/>
      <c r="D59" s="6">
        <f t="shared" si="8"/>
        <v>0</v>
      </c>
      <c r="E59" s="296"/>
    </row>
    <row r="60" spans="1:5" x14ac:dyDescent="0.3">
      <c r="A60" s="417" t="s">
        <v>130</v>
      </c>
      <c r="B60" s="418"/>
      <c r="C60" s="418"/>
      <c r="D60" s="419">
        <f>SUM(D62:D65)</f>
        <v>0</v>
      </c>
      <c r="E60" s="8"/>
    </row>
    <row r="61" spans="1:5" x14ac:dyDescent="0.3">
      <c r="A61" s="6"/>
      <c r="B61" s="7"/>
      <c r="C61" s="6"/>
      <c r="D61" s="6">
        <f t="shared" ref="D61:D65" si="9">B61*C61</f>
        <v>0</v>
      </c>
      <c r="E61" s="298"/>
    </row>
    <row r="62" spans="1:5" x14ac:dyDescent="0.3">
      <c r="A62" s="6"/>
      <c r="B62" s="7"/>
      <c r="C62" s="6"/>
      <c r="D62" s="6">
        <f t="shared" si="9"/>
        <v>0</v>
      </c>
      <c r="E62" s="298"/>
    </row>
    <row r="63" spans="1:5" x14ac:dyDescent="0.3">
      <c r="A63" s="6"/>
      <c r="B63" s="7"/>
      <c r="C63" s="6"/>
      <c r="D63" s="6">
        <f t="shared" si="9"/>
        <v>0</v>
      </c>
      <c r="E63" s="298"/>
    </row>
    <row r="64" spans="1:5" x14ac:dyDescent="0.3">
      <c r="A64" s="6"/>
      <c r="B64" s="7"/>
      <c r="C64" s="6"/>
      <c r="D64" s="6">
        <f t="shared" si="9"/>
        <v>0</v>
      </c>
      <c r="E64" s="298"/>
    </row>
    <row r="65" spans="1:5" x14ac:dyDescent="0.3">
      <c r="A65" s="6"/>
      <c r="B65" s="7"/>
      <c r="C65" s="6"/>
      <c r="D65" s="6">
        <f t="shared" si="9"/>
        <v>0</v>
      </c>
      <c r="E65" s="298"/>
    </row>
    <row r="66" spans="1:5" s="304" customFormat="1" ht="25.5" customHeight="1" x14ac:dyDescent="0.3">
      <c r="A66" s="413" t="s">
        <v>131</v>
      </c>
      <c r="B66" s="414"/>
      <c r="C66" s="414"/>
      <c r="D66" s="419">
        <f>SUM(D67:D72)</f>
        <v>0</v>
      </c>
      <c r="E66" s="303"/>
    </row>
    <row r="67" spans="1:5" x14ac:dyDescent="0.3">
      <c r="A67" s="415" t="s">
        <v>132</v>
      </c>
      <c r="B67" s="416"/>
      <c r="C67" s="6"/>
      <c r="D67" s="6"/>
      <c r="E67" s="6"/>
    </row>
    <row r="68" spans="1:5" x14ac:dyDescent="0.3">
      <c r="A68" s="6"/>
      <c r="B68" s="7"/>
      <c r="C68" s="6"/>
      <c r="D68" s="6">
        <f t="shared" ref="D68:D72" si="10">B68*C68</f>
        <v>0</v>
      </c>
      <c r="E68" s="6"/>
    </row>
    <row r="69" spans="1:5" x14ac:dyDescent="0.3">
      <c r="A69" s="6"/>
      <c r="B69" s="7"/>
      <c r="C69" s="6"/>
      <c r="D69" s="6">
        <f t="shared" si="10"/>
        <v>0</v>
      </c>
      <c r="E69" s="6"/>
    </row>
    <row r="70" spans="1:5" x14ac:dyDescent="0.3">
      <c r="A70" s="6"/>
      <c r="B70" s="7"/>
      <c r="C70" s="6"/>
      <c r="D70" s="6">
        <f t="shared" si="10"/>
        <v>0</v>
      </c>
      <c r="E70" s="6"/>
    </row>
    <row r="71" spans="1:5" x14ac:dyDescent="0.3">
      <c r="A71" s="6"/>
      <c r="B71" s="7"/>
      <c r="C71" s="6"/>
      <c r="D71" s="6">
        <f t="shared" si="10"/>
        <v>0</v>
      </c>
      <c r="E71" s="6"/>
    </row>
    <row r="72" spans="1:5" x14ac:dyDescent="0.3">
      <c r="A72" s="423"/>
      <c r="B72" s="424"/>
      <c r="C72" s="6"/>
      <c r="D72" s="6">
        <f t="shared" si="10"/>
        <v>0</v>
      </c>
      <c r="E72" s="425"/>
    </row>
    <row r="73" spans="1:5" x14ac:dyDescent="0.3">
      <c r="A73" s="406" t="s">
        <v>133</v>
      </c>
      <c r="B73" s="406"/>
      <c r="C73" s="310"/>
      <c r="D73" s="419">
        <f>SUM(D74:D78)</f>
        <v>0</v>
      </c>
      <c r="E73" s="308"/>
    </row>
    <row r="74" spans="1:5" x14ac:dyDescent="0.3">
      <c r="A74" s="6"/>
      <c r="B74" s="7"/>
      <c r="C74" s="6"/>
      <c r="D74" s="6">
        <f t="shared" ref="D74:D78" si="11">B74*C74</f>
        <v>0</v>
      </c>
      <c r="E74" s="6"/>
    </row>
    <row r="75" spans="1:5" x14ac:dyDescent="0.3">
      <c r="A75" s="6"/>
      <c r="B75" s="7"/>
      <c r="C75" s="6"/>
      <c r="D75" s="6">
        <f t="shared" si="11"/>
        <v>0</v>
      </c>
      <c r="E75" s="6"/>
    </row>
    <row r="76" spans="1:5" x14ac:dyDescent="0.3">
      <c r="A76" s="6"/>
      <c r="B76" s="7"/>
      <c r="C76" s="6"/>
      <c r="D76" s="6">
        <f t="shared" si="11"/>
        <v>0</v>
      </c>
      <c r="E76" s="6"/>
    </row>
    <row r="77" spans="1:5" x14ac:dyDescent="0.3">
      <c r="A77" s="6"/>
      <c r="B77" s="7"/>
      <c r="C77" s="6"/>
      <c r="D77" s="6">
        <f t="shared" si="11"/>
        <v>0</v>
      </c>
      <c r="E77" s="6"/>
    </row>
    <row r="78" spans="1:5" x14ac:dyDescent="0.3">
      <c r="A78" s="6"/>
      <c r="B78" s="9"/>
      <c r="C78" s="6"/>
      <c r="D78" s="6">
        <f t="shared" si="11"/>
        <v>0</v>
      </c>
      <c r="E78" s="297"/>
    </row>
    <row r="79" spans="1:5" x14ac:dyDescent="0.3">
      <c r="B79" s="13" t="s">
        <v>124</v>
      </c>
      <c r="C79" s="14"/>
      <c r="D79" s="405">
        <f>D73+D66+D60+D54</f>
        <v>0</v>
      </c>
      <c r="E79" s="1"/>
    </row>
    <row r="80" spans="1:5" x14ac:dyDescent="0.3">
      <c r="A80" s="1"/>
      <c r="B80" s="2"/>
      <c r="C80" s="1"/>
      <c r="D80" s="1"/>
      <c r="E80" s="1"/>
    </row>
    <row r="81" spans="1:25" ht="18" x14ac:dyDescent="0.35">
      <c r="A81" s="411" t="s">
        <v>134</v>
      </c>
      <c r="B81" s="411"/>
      <c r="C81" s="411"/>
      <c r="D81" s="411"/>
      <c r="E81" s="411"/>
      <c r="F81" s="386"/>
      <c r="G81" s="386"/>
      <c r="H81" s="386"/>
      <c r="I81" s="386"/>
      <c r="J81" s="386"/>
      <c r="K81" s="386"/>
      <c r="L81" s="386"/>
      <c r="M81" s="386"/>
      <c r="N81" s="386"/>
      <c r="O81" s="386"/>
      <c r="P81" s="386"/>
      <c r="Q81" s="386"/>
      <c r="R81" s="386"/>
      <c r="S81" s="386"/>
      <c r="T81" s="386"/>
      <c r="U81" s="386"/>
      <c r="V81" s="386"/>
      <c r="W81" s="386"/>
      <c r="X81" s="386"/>
      <c r="Y81" s="386"/>
    </row>
    <row r="82" spans="1:25" ht="27" x14ac:dyDescent="0.3">
      <c r="A82" s="387" t="s">
        <v>117</v>
      </c>
      <c r="B82" s="388" t="s">
        <v>135</v>
      </c>
      <c r="C82" s="389" t="s">
        <v>136</v>
      </c>
      <c r="D82" s="389" t="s">
        <v>120</v>
      </c>
      <c r="E82" s="390" t="s">
        <v>137</v>
      </c>
      <c r="F82" s="386"/>
      <c r="G82" s="386"/>
      <c r="H82" s="386"/>
      <c r="I82" s="386"/>
      <c r="J82" s="386"/>
      <c r="K82" s="386"/>
      <c r="L82" s="386"/>
      <c r="M82" s="386"/>
      <c r="N82" s="386"/>
      <c r="O82" s="386"/>
      <c r="P82" s="386"/>
      <c r="Q82" s="386"/>
      <c r="R82" s="386"/>
      <c r="S82" s="386"/>
      <c r="T82" s="386"/>
      <c r="U82" s="386"/>
      <c r="V82" s="386"/>
      <c r="W82" s="386"/>
      <c r="X82" s="386"/>
      <c r="Y82" s="386"/>
    </row>
    <row r="83" spans="1:25" x14ac:dyDescent="0.3">
      <c r="A83" s="6" t="s">
        <v>138</v>
      </c>
      <c r="B83" s="391" t="s">
        <v>138</v>
      </c>
      <c r="C83" s="392" t="s">
        <v>138</v>
      </c>
      <c r="D83" s="392">
        <v>0</v>
      </c>
      <c r="E83" s="393" t="s">
        <v>138</v>
      </c>
      <c r="F83" s="386"/>
      <c r="G83" s="386"/>
      <c r="H83" s="386"/>
      <c r="I83" s="386"/>
      <c r="J83" s="386"/>
      <c r="K83" s="386"/>
      <c r="L83" s="386"/>
      <c r="M83" s="386"/>
      <c r="N83" s="386"/>
      <c r="O83" s="386"/>
      <c r="P83" s="386"/>
      <c r="Q83" s="386"/>
      <c r="R83" s="386"/>
      <c r="S83" s="386"/>
      <c r="T83" s="386"/>
      <c r="U83" s="386"/>
      <c r="V83" s="386"/>
      <c r="W83" s="386"/>
      <c r="X83" s="386"/>
      <c r="Y83" s="386"/>
    </row>
    <row r="84" spans="1:25" x14ac:dyDescent="0.3">
      <c r="A84" s="378" t="s">
        <v>138</v>
      </c>
      <c r="B84" s="391" t="s">
        <v>138</v>
      </c>
      <c r="C84" s="392" t="s">
        <v>138</v>
      </c>
      <c r="D84" s="392">
        <v>0</v>
      </c>
      <c r="E84" s="392" t="s">
        <v>138</v>
      </c>
      <c r="F84" s="386"/>
      <c r="G84" s="386"/>
      <c r="H84" s="386"/>
      <c r="I84" s="386"/>
      <c r="J84" s="386"/>
      <c r="K84" s="386"/>
      <c r="L84" s="386"/>
      <c r="M84" s="386"/>
      <c r="N84" s="386"/>
      <c r="O84" s="386"/>
      <c r="P84" s="386"/>
      <c r="Q84" s="386"/>
      <c r="R84" s="386"/>
      <c r="S84" s="386"/>
      <c r="T84" s="386"/>
      <c r="U84" s="386"/>
      <c r="V84" s="386"/>
      <c r="W84" s="386"/>
      <c r="X84" s="386"/>
      <c r="Y84" s="386"/>
    </row>
    <row r="85" spans="1:25" x14ac:dyDescent="0.3">
      <c r="A85" s="378" t="s">
        <v>138</v>
      </c>
      <c r="B85" s="391" t="s">
        <v>138</v>
      </c>
      <c r="C85" s="392" t="s">
        <v>138</v>
      </c>
      <c r="D85" s="392">
        <v>0</v>
      </c>
      <c r="E85" s="392" t="s">
        <v>138</v>
      </c>
      <c r="F85" s="386"/>
      <c r="G85" s="386"/>
      <c r="H85" s="386"/>
      <c r="I85" s="386"/>
      <c r="J85" s="386"/>
      <c r="K85" s="386"/>
      <c r="L85" s="386"/>
      <c r="M85" s="386"/>
      <c r="N85" s="386"/>
      <c r="O85" s="386"/>
      <c r="P85" s="386"/>
      <c r="Q85" s="386"/>
      <c r="R85" s="386"/>
      <c r="S85" s="386"/>
      <c r="T85" s="386"/>
      <c r="U85" s="386"/>
      <c r="V85" s="386"/>
      <c r="W85" s="386"/>
      <c r="X85" s="386"/>
      <c r="Y85" s="386"/>
    </row>
    <row r="86" spans="1:25" x14ac:dyDescent="0.3">
      <c r="A86" s="378" t="s">
        <v>138</v>
      </c>
      <c r="B86" s="391" t="s">
        <v>138</v>
      </c>
      <c r="C86" s="392" t="s">
        <v>138</v>
      </c>
      <c r="D86" s="392">
        <v>0</v>
      </c>
      <c r="E86" s="392" t="s">
        <v>138</v>
      </c>
      <c r="F86" s="386"/>
      <c r="G86" s="386"/>
      <c r="H86" s="386"/>
      <c r="I86" s="386"/>
      <c r="J86" s="386"/>
      <c r="K86" s="386"/>
      <c r="L86" s="386"/>
      <c r="M86" s="386"/>
      <c r="N86" s="386"/>
      <c r="O86" s="386"/>
      <c r="P86" s="386"/>
      <c r="Q86" s="386"/>
      <c r="R86" s="386"/>
      <c r="S86" s="386"/>
      <c r="T86" s="386"/>
      <c r="U86" s="386"/>
      <c r="V86" s="386"/>
      <c r="W86" s="386"/>
      <c r="X86" s="386"/>
      <c r="Y86" s="386"/>
    </row>
    <row r="87" spans="1:25" x14ac:dyDescent="0.3">
      <c r="A87" s="378" t="s">
        <v>138</v>
      </c>
      <c r="B87" s="391" t="s">
        <v>138</v>
      </c>
      <c r="C87" s="392" t="s">
        <v>138</v>
      </c>
      <c r="D87" s="392">
        <v>0</v>
      </c>
      <c r="E87" s="392" t="s">
        <v>138</v>
      </c>
      <c r="F87" s="386"/>
      <c r="G87" s="386"/>
      <c r="H87" s="386"/>
      <c r="I87" s="386"/>
      <c r="J87" s="386"/>
      <c r="K87" s="386"/>
      <c r="L87" s="386"/>
      <c r="M87" s="386"/>
      <c r="N87" s="386"/>
      <c r="O87" s="386"/>
      <c r="P87" s="386"/>
      <c r="Q87" s="386"/>
      <c r="R87" s="386"/>
      <c r="S87" s="386"/>
      <c r="T87" s="386"/>
      <c r="U87" s="386"/>
      <c r="V87" s="386"/>
      <c r="W87" s="386"/>
      <c r="X87" s="386"/>
      <c r="Y87" s="386"/>
    </row>
    <row r="88" spans="1:25" x14ac:dyDescent="0.3">
      <c r="A88" s="386"/>
      <c r="B88" s="394" t="s">
        <v>124</v>
      </c>
      <c r="C88" s="395" t="s">
        <v>138</v>
      </c>
      <c r="D88" s="396">
        <f>SUM(D83:D87)</f>
        <v>0</v>
      </c>
      <c r="E88" s="1"/>
      <c r="F88" s="386"/>
      <c r="G88" s="386"/>
      <c r="H88" s="386"/>
      <c r="I88" s="386"/>
      <c r="J88" s="386"/>
      <c r="K88" s="386"/>
      <c r="L88" s="386"/>
      <c r="M88" s="386"/>
      <c r="N88" s="386"/>
      <c r="O88" s="386"/>
      <c r="P88" s="386"/>
      <c r="Q88" s="386"/>
      <c r="R88" s="386"/>
      <c r="S88" s="386"/>
      <c r="T88" s="386"/>
      <c r="U88" s="386"/>
      <c r="V88" s="386"/>
      <c r="W88" s="386"/>
      <c r="X88" s="386"/>
      <c r="Y88" s="386"/>
    </row>
    <row r="89" spans="1:25" x14ac:dyDescent="0.3">
      <c r="A89" s="1"/>
      <c r="B89" s="2"/>
      <c r="C89" s="1"/>
      <c r="D89" s="1"/>
      <c r="E89" s="1"/>
    </row>
    <row r="90" spans="1:25" x14ac:dyDescent="0.3">
      <c r="A90" s="1"/>
      <c r="B90" s="2"/>
      <c r="C90" s="1"/>
      <c r="D90" s="1"/>
      <c r="E90" s="1"/>
    </row>
    <row r="91" spans="1:25" x14ac:dyDescent="0.3">
      <c r="A91" s="1"/>
      <c r="B91" s="426" t="s">
        <v>172</v>
      </c>
      <c r="C91" s="427"/>
      <c r="D91" s="428">
        <f>D88+D79+D48+D17</f>
        <v>0</v>
      </c>
      <c r="E91" s="1"/>
    </row>
    <row r="92" spans="1:25" x14ac:dyDescent="0.3">
      <c r="A92" s="1"/>
      <c r="B92" s="2"/>
      <c r="C92" s="1"/>
      <c r="D92" s="1"/>
      <c r="E92" s="1"/>
    </row>
  </sheetData>
  <mergeCells count="11">
    <mergeCell ref="A81:E81"/>
    <mergeCell ref="A1:E1"/>
    <mergeCell ref="A35:C35"/>
    <mergeCell ref="A36:B36"/>
    <mergeCell ref="A66:C66"/>
    <mergeCell ref="A67:B67"/>
    <mergeCell ref="A11:C11"/>
    <mergeCell ref="A23:C23"/>
    <mergeCell ref="A29:C29"/>
    <mergeCell ref="A54:C54"/>
    <mergeCell ref="A60:C60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70" zoomScaleNormal="70" workbookViewId="0">
      <selection activeCell="D3" sqref="D3"/>
    </sheetView>
  </sheetViews>
  <sheetFormatPr baseColWidth="10" defaultColWidth="11.44140625" defaultRowHeight="14.4" x14ac:dyDescent="0.3"/>
  <cols>
    <col min="1" max="1" width="34.44140625" customWidth="1"/>
    <col min="2" max="2" width="29.6640625" customWidth="1"/>
    <col min="3" max="3" width="27.109375" customWidth="1"/>
    <col min="4" max="4" width="23.109375" customWidth="1"/>
  </cols>
  <sheetData>
    <row r="1" spans="1:14" ht="15.6" x14ac:dyDescent="0.3">
      <c r="A1" s="312" t="s">
        <v>139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thickBot="1" x14ac:dyDescent="0.35"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82.8" x14ac:dyDescent="0.3">
      <c r="A3" s="313" t="s">
        <v>140</v>
      </c>
      <c r="B3" s="314" t="s">
        <v>160</v>
      </c>
      <c r="C3" s="315" t="s">
        <v>141</v>
      </c>
      <c r="D3" s="316" t="s">
        <v>161</v>
      </c>
      <c r="E3" s="317"/>
      <c r="F3" s="1"/>
      <c r="G3" s="1"/>
      <c r="H3" s="1"/>
      <c r="I3" s="317"/>
      <c r="J3" s="317"/>
      <c r="K3" s="317"/>
      <c r="L3" s="317"/>
      <c r="M3" s="317"/>
      <c r="N3" s="317"/>
    </row>
    <row r="4" spans="1:14" ht="30.75" customHeight="1" x14ac:dyDescent="0.3">
      <c r="A4" s="318" t="s">
        <v>142</v>
      </c>
      <c r="C4" s="319"/>
      <c r="D4" s="320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6" x14ac:dyDescent="0.3">
      <c r="A5" s="321" t="s">
        <v>143</v>
      </c>
      <c r="B5" s="322"/>
      <c r="C5" s="323"/>
      <c r="D5" s="54" t="str">
        <f>IF(ISERROR(C5/B5-1),"-",C5/B5-1)</f>
        <v>-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6" x14ac:dyDescent="0.3">
      <c r="A6" s="324" t="s">
        <v>144</v>
      </c>
      <c r="B6" s="325"/>
      <c r="C6" s="323"/>
      <c r="D6" s="54" t="str">
        <f t="shared" ref="D6:D19" si="0">IF(ISERROR(C6/B6-1),"-",C6/B6-1)</f>
        <v>-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6" x14ac:dyDescent="0.3">
      <c r="A7" s="324" t="s">
        <v>145</v>
      </c>
      <c r="B7" s="325"/>
      <c r="C7" s="323"/>
      <c r="D7" s="54" t="str">
        <f t="shared" si="0"/>
        <v>-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.6" x14ac:dyDescent="0.3">
      <c r="A8" s="324" t="s">
        <v>146</v>
      </c>
      <c r="B8" s="325"/>
      <c r="C8" s="323"/>
      <c r="D8" s="54" t="str">
        <f t="shared" si="0"/>
        <v>-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6" x14ac:dyDescent="0.3">
      <c r="A9" s="324" t="s">
        <v>147</v>
      </c>
      <c r="B9" s="325"/>
      <c r="C9" s="323"/>
      <c r="D9" s="54" t="str">
        <f t="shared" si="0"/>
        <v>-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6" x14ac:dyDescent="0.3">
      <c r="A10" s="324" t="s">
        <v>68</v>
      </c>
      <c r="B10" s="325"/>
      <c r="C10" s="323"/>
      <c r="D10" s="54" t="str">
        <f t="shared" si="0"/>
        <v>-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5.6" x14ac:dyDescent="0.3">
      <c r="A11" s="324" t="s">
        <v>68</v>
      </c>
      <c r="B11" s="325"/>
      <c r="C11" s="323"/>
      <c r="D11" s="54" t="str">
        <f t="shared" si="0"/>
        <v>-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6" x14ac:dyDescent="0.3">
      <c r="A12" s="324" t="s">
        <v>68</v>
      </c>
      <c r="B12" s="325"/>
      <c r="C12" s="323"/>
      <c r="D12" s="54" t="str">
        <f t="shared" si="0"/>
        <v>-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6" x14ac:dyDescent="0.3">
      <c r="A13" s="324" t="s">
        <v>68</v>
      </c>
      <c r="B13" s="325"/>
      <c r="C13" s="323"/>
      <c r="D13" s="54" t="str">
        <f t="shared" si="0"/>
        <v>-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6" x14ac:dyDescent="0.3">
      <c r="A14" s="324" t="s">
        <v>68</v>
      </c>
      <c r="B14" s="325"/>
      <c r="C14" s="323"/>
      <c r="D14" s="54" t="str">
        <f t="shared" si="0"/>
        <v>-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6" x14ac:dyDescent="0.3">
      <c r="A15" s="326" t="s">
        <v>148</v>
      </c>
      <c r="B15" s="327">
        <f>SUM(B5:B14)</f>
        <v>0</v>
      </c>
      <c r="C15" s="327">
        <f>SUM(C5:C14)</f>
        <v>0</v>
      </c>
      <c r="D15" s="81" t="str">
        <f t="shared" si="0"/>
        <v>-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6.4" x14ac:dyDescent="0.3">
      <c r="A16" s="328" t="s">
        <v>149</v>
      </c>
      <c r="B16" s="329"/>
      <c r="C16" s="330"/>
      <c r="D16" s="54" t="str">
        <f t="shared" si="0"/>
        <v>-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6" x14ac:dyDescent="0.3">
      <c r="A17" s="328" t="s">
        <v>150</v>
      </c>
      <c r="B17" s="329"/>
      <c r="C17" s="330"/>
      <c r="D17" s="54" t="str">
        <f t="shared" si="0"/>
        <v>-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6" x14ac:dyDescent="0.3">
      <c r="A18" s="331" t="s">
        <v>41</v>
      </c>
      <c r="B18" s="329"/>
      <c r="C18" s="330"/>
      <c r="D18" s="54" t="str">
        <f t="shared" si="0"/>
        <v>-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6" x14ac:dyDescent="0.3">
      <c r="A19" s="332" t="s">
        <v>151</v>
      </c>
      <c r="B19" s="333">
        <f>SUM(B15:B18)</f>
        <v>0</v>
      </c>
      <c r="C19" s="333">
        <f>SUM(C15:C18)</f>
        <v>0</v>
      </c>
      <c r="D19" s="334" t="str">
        <f t="shared" si="0"/>
        <v>-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">
      <c r="A20" s="33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9" customHeight="1" x14ac:dyDescent="0.3">
      <c r="D22" s="336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Gastos</vt:lpstr>
      <vt:lpstr>Recursos</vt:lpstr>
      <vt:lpstr>Valoraciones</vt:lpstr>
      <vt:lpstr>Planificación de RRHH</vt:lpstr>
      <vt:lpstr>Distribución por país</vt:lpstr>
    </vt:vector>
  </TitlesOfParts>
  <Manager/>
  <Company>AFD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LORENZO Martine</dc:creator>
  <cp:keywords/>
  <dc:description/>
  <cp:lastModifiedBy>LORENZO Martine</cp:lastModifiedBy>
  <cp:revision/>
  <dcterms:created xsi:type="dcterms:W3CDTF">2022-02-07T09:07:39Z</dcterms:created>
  <dcterms:modified xsi:type="dcterms:W3CDTF">2023-03-16T15:10:45Z</dcterms:modified>
  <cp:category/>
  <cp:contentStatus/>
</cp:coreProperties>
</file>